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_Zivsaimniecības un valsts atbalsta departaments\Visparigie\Valsts_atbalsts\2022\ZIVIS\Pārskati_Tiesību noma_Licencētā makšķerēšana\Pārskati 2022.gada 1.pusgads\Vēstule ZM\"/>
    </mc:Choice>
  </mc:AlternateContent>
  <bookViews>
    <workbookView xWindow="600" yWindow="525" windowWidth="14715" windowHeight="5940"/>
  </bookViews>
  <sheets>
    <sheet name="Lapa1" sheetId="1" r:id="rId1"/>
    <sheet name="Lapa2" sheetId="2" r:id="rId2"/>
    <sheet name="Lapa3" sheetId="3" r:id="rId3"/>
  </sheets>
  <definedNames>
    <definedName name="_xlnm._FilterDatabase" localSheetId="0" hidden="1">Lapa1!$A$3:$H$45</definedName>
    <definedName name="_xlnm.Print_Titles" localSheetId="0">Lapa1!$3:$3</definedName>
  </definedNames>
  <calcPr calcId="162913"/>
</workbook>
</file>

<file path=xl/calcChain.xml><?xml version="1.0" encoding="utf-8"?>
<calcChain xmlns="http://schemas.openxmlformats.org/spreadsheetml/2006/main">
  <c r="F37" i="1" l="1"/>
  <c r="F26" i="1" l="1"/>
  <c r="E26" i="1" l="1"/>
  <c r="D26" i="1"/>
  <c r="E37" i="1" l="1"/>
  <c r="D37" i="1"/>
  <c r="F19" i="1" l="1"/>
  <c r="F33" i="1" l="1"/>
  <c r="F32" i="1" l="1"/>
  <c r="F29" i="1"/>
  <c r="F28" i="1"/>
  <c r="F23" i="1"/>
  <c r="F11" i="1" l="1"/>
  <c r="F6" i="1"/>
</calcChain>
</file>

<file path=xl/sharedStrings.xml><?xml version="1.0" encoding="utf-8"?>
<sst xmlns="http://schemas.openxmlformats.org/spreadsheetml/2006/main" count="143" uniqueCount="94">
  <si>
    <t>Aizkraukles novads</t>
  </si>
  <si>
    <t>Jēkabpils novads</t>
  </si>
  <si>
    <t>Krāslavas novads</t>
  </si>
  <si>
    <t>Ķekavas novads</t>
  </si>
  <si>
    <t>Līvānu novads</t>
  </si>
  <si>
    <t>Ludzas novads</t>
  </si>
  <si>
    <t>Preiļu novads</t>
  </si>
  <si>
    <t>Rēzeknes novads</t>
  </si>
  <si>
    <t>Salaspils novads</t>
  </si>
  <si>
    <t>Saulkrastu novads</t>
  </si>
  <si>
    <t>Valkas novads</t>
  </si>
  <si>
    <t>Pārskata saņemšanas datums</t>
  </si>
  <si>
    <t>Pārskaitījuma Valsts pamatbudžetā datums</t>
  </si>
  <si>
    <t>Piezīmes</t>
  </si>
  <si>
    <t>Ogres novads</t>
  </si>
  <si>
    <t>Kopējā summa par nomas līgumā noteiktām vai privātām zvejas tiesībām, EUR</t>
  </si>
  <si>
    <t>Valsts pamatbudžetā  pārskaitāmā summa Zivju fonda ieņēmumu veidošanai, EUR</t>
  </si>
  <si>
    <t>Pārskaitīts Valsts pamatbudžetā Zivju fonda veidošanai, EUR**</t>
  </si>
  <si>
    <t>Ventspils novads</t>
  </si>
  <si>
    <t>Alūksnes novads</t>
  </si>
  <si>
    <t>Nr.p.k.</t>
  </si>
  <si>
    <t>Demenes pagasts</t>
  </si>
  <si>
    <t>Višķu pagasts</t>
  </si>
  <si>
    <t>Naujenes pagasts</t>
  </si>
  <si>
    <t>Sventes pagasts</t>
  </si>
  <si>
    <t>Skrudalienas pagasts</t>
  </si>
  <si>
    <t>Kalupes pagasts</t>
  </si>
  <si>
    <t>Līksnas pagasts</t>
  </si>
  <si>
    <t>Gulbenes novads</t>
  </si>
  <si>
    <t>Madonas novads</t>
  </si>
  <si>
    <t>Tabores pagasts</t>
  </si>
  <si>
    <t>Smiltenes novads</t>
  </si>
  <si>
    <t>Ādažu novads</t>
  </si>
  <si>
    <t>Valmieras novads</t>
  </si>
  <si>
    <t>Liepāja</t>
  </si>
  <si>
    <t>-</t>
  </si>
  <si>
    <t>Pilsēta, novads vai pagasts</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</si>
  <si>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2022.gada 1.pusgadā</t>
  </si>
  <si>
    <t xml:space="preserve">Rīga </t>
  </si>
  <si>
    <t>Jūrmala</t>
  </si>
  <si>
    <t xml:space="preserve">Ventspils </t>
  </si>
  <si>
    <t>15.06.2022.</t>
  </si>
  <si>
    <t>Daugavpils pilsēta</t>
  </si>
  <si>
    <t>Cēsu novads</t>
  </si>
  <si>
    <t>Medumu pagasts</t>
  </si>
  <si>
    <t xml:space="preserve">Dienvidkurzemes novads </t>
  </si>
  <si>
    <t xml:space="preserve">Limbažu novads </t>
  </si>
  <si>
    <t xml:space="preserve">Talsu novads </t>
  </si>
  <si>
    <t>05.07.2022.</t>
  </si>
  <si>
    <t>06.07.2022.</t>
  </si>
  <si>
    <t>08.07.2022.</t>
  </si>
  <si>
    <t>11.07.2022.</t>
  </si>
  <si>
    <t>06.06.2022.
05.07.2022.</t>
  </si>
  <si>
    <t>10.06.2022.</t>
  </si>
  <si>
    <t>04.07.2022.</t>
  </si>
  <si>
    <t>16.06.2022.</t>
  </si>
  <si>
    <t>12.07.2022.</t>
  </si>
  <si>
    <t>14.07.2022.</t>
  </si>
  <si>
    <t>15.07.2022.</t>
  </si>
  <si>
    <t>Kuldīgas novads</t>
  </si>
  <si>
    <t>13.01.2022.
15.03.2022.
02.06.2022.
15.07.2022.</t>
  </si>
  <si>
    <t>18.07.2022.</t>
  </si>
  <si>
    <t>02.02.2022.
01.07.2022.</t>
  </si>
  <si>
    <t>01.02.2022.
13.07.2022.</t>
  </si>
  <si>
    <t>02.02.2022.
02.03.2022.
04.04.2022.
03.05.2022.
02.06.2022.
04.07.2022.</t>
  </si>
  <si>
    <t>16.05.2022.
06.06.2022.
04.07.2022.</t>
  </si>
  <si>
    <t>04.02.2022.
13.05.2022.</t>
  </si>
  <si>
    <t>26.04.2022.</t>
  </si>
  <si>
    <t>19.07.2022.</t>
  </si>
  <si>
    <t>20.07.2022.</t>
  </si>
  <si>
    <t>Engures pagasts</t>
  </si>
  <si>
    <t>Lapmežciema pagasts</t>
  </si>
  <si>
    <t>21.07.2022.</t>
  </si>
  <si>
    <t>22.07.2022.</t>
  </si>
  <si>
    <t>18.02.2022.
25.03.2022.
25.04.2022.
25.07.2022.</t>
  </si>
  <si>
    <t>12.07.2022.
13.07.2022.</t>
  </si>
  <si>
    <t>26.07.2022.</t>
  </si>
  <si>
    <t>27.07.2022.</t>
  </si>
  <si>
    <t>25.07.2022.</t>
  </si>
  <si>
    <t>28.07.2022.</t>
  </si>
  <si>
    <t>18.07.2022.
27.07.2022.</t>
  </si>
  <si>
    <t>29.07.2022.</t>
  </si>
  <si>
    <t>01.08.2022.</t>
  </si>
  <si>
    <t>02.08.2022.</t>
  </si>
  <si>
    <t>Pārskaitījums veikts uz VID vienoto nodokļu kontu.</t>
  </si>
  <si>
    <t>04.08.2022.</t>
  </si>
  <si>
    <t>08.08.2022.</t>
  </si>
  <si>
    <t>11.08.2022.</t>
  </si>
  <si>
    <t xml:space="preserve"> - </t>
  </si>
  <si>
    <t>09.08.2022.</t>
  </si>
  <si>
    <t>05.08.2022.</t>
  </si>
  <si>
    <t>16.08.2022.</t>
  </si>
  <si>
    <t xml:space="preserve">Pārskaitījums EUR 903,15 apmērā 15.07.2022. veikts uz VID vienoto nodokļu kontu. </t>
  </si>
  <si>
    <t>15.07.2022.
22.07.2022.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</si>
</sst>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09]d\-mmm\-yy;@"/>
    <numFmt numFmtId="166" formatCode="#,##0.000"/>
  </numFmts>
  <fonts count="16" x14ac:knownFonts="1">
    <font>
      <sz val="11"/>
      <color theme="1"/>
      <name val="Calibri"/>
      <family val="2"/>
      <charset val="186"/>
      <scheme val="minor"/>
    </font>
    <font>
      <b/>
      <sz val="12"/>
      <color indexed="8"/>
      <name val="Times New Roman"/>
      <family val="1"/>
      <charset val="186"/>
    </font>
    <font>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1"/>
      <name val="Times New Roman"/>
      <family val="1"/>
      <charset val="186"/>
    </font>
    <font>
      <i/>
      <sz val="8"/>
      <name val="Times New Roman"/>
      <family val="1"/>
      <charset val="186"/>
    </font>
    <font>
      <sz val="8"/>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E5E5E5"/>
      </left>
      <right style="thin">
        <color rgb="FFE5E5E5"/>
      </right>
      <top/>
      <bottom style="thin">
        <color rgb="FFE5E5E5"/>
      </bottom>
      <diagonal/>
    </border>
  </borders>
  <cellStyleXfs count="1">
    <xf numFmtId="0" fontId="0" fillId="0" borderId="0"/>
  </cellStyleXfs>
  <cellXfs count="59">
    <xf numFmtId="0" fontId="0" fillId="0" borderId="0" xfId="0"/>
    <xf numFmtId="0" fontId="0" fillId="0" borderId="1" xfId="0" applyBorder="1"/>
    <xf numFmtId="0" fontId="0" fillId="0" borderId="1" xfId="0" applyBorder="1" applyAlignment="1">
      <alignment wrapText="1"/>
    </xf>
    <xf numFmtId="4" fontId="5" fillId="0" borderId="0" xfId="0" applyNumberFormat="1" applyFont="1" applyFill="1" applyBorder="1" applyAlignment="1">
      <alignment horizontal="left" vertical="center"/>
    </xf>
    <xf numFmtId="4" fontId="5" fillId="0" borderId="0"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xf numFmtId="4" fontId="7" fillId="0" borderId="0" xfId="0" applyNumberFormat="1" applyFont="1" applyFill="1" applyBorder="1"/>
    <xf numFmtId="4" fontId="8" fillId="0" borderId="0" xfId="0" applyNumberFormat="1" applyFont="1" applyFill="1" applyBorder="1" applyAlignment="1">
      <alignment horizontal="center" vertical="center" wrapText="1"/>
    </xf>
    <xf numFmtId="4" fontId="9" fillId="0" borderId="0"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0" fontId="7" fillId="0" borderId="0" xfId="0" applyFont="1" applyFill="1" applyBorder="1" applyAlignment="1">
      <alignment vertical="center"/>
    </xf>
    <xf numFmtId="0" fontId="7" fillId="0" borderId="0" xfId="0" applyFont="1" applyFill="1" applyBorder="1" applyAlignment="1"/>
    <xf numFmtId="4" fontId="7" fillId="0" borderId="0" xfId="0" applyNumberFormat="1" applyFont="1" applyFill="1" applyBorder="1" applyAlignment="1"/>
    <xf numFmtId="0" fontId="10" fillId="0" borderId="1" xfId="0" applyFont="1" applyFill="1" applyBorder="1" applyAlignment="1">
      <alignment horizontal="left" vertical="center" wrapText="1"/>
    </xf>
    <xf numFmtId="4" fontId="7" fillId="0" borderId="0" xfId="0" applyNumberFormat="1" applyFont="1" applyFill="1" applyBorder="1" applyAlignment="1">
      <alignment vertical="center"/>
    </xf>
    <xf numFmtId="0" fontId="10"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0" xfId="0" applyFont="1" applyFill="1" applyAlignment="1">
      <alignment horizontal="center" vertical="center"/>
    </xf>
    <xf numFmtId="0" fontId="5" fillId="0" borderId="0" xfId="0" applyFont="1" applyFill="1" applyAlignment="1">
      <alignment horizontal="center" vertical="center"/>
    </xf>
    <xf numFmtId="166" fontId="5" fillId="0" borderId="0" xfId="0" applyNumberFormat="1" applyFont="1" applyFill="1" applyAlignment="1">
      <alignment horizontal="center" vertical="center"/>
    </xf>
    <xf numFmtId="0" fontId="1" fillId="0" borderId="3" xfId="0" applyFont="1" applyFill="1" applyBorder="1" applyAlignment="1">
      <alignment horizontal="center" vertical="center" wrapText="1"/>
    </xf>
    <xf numFmtId="0" fontId="7" fillId="0" borderId="0" xfId="0" applyFont="1" applyFill="1" applyAlignment="1">
      <alignment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7" fillId="0" borderId="0" xfId="0" applyFont="1" applyFill="1"/>
    <xf numFmtId="4" fontId="11" fillId="0" borderId="0" xfId="0" applyNumberFormat="1" applyFont="1" applyFill="1" applyBorder="1" applyAlignment="1">
      <alignment horizontal="center" vertical="center" wrapText="1"/>
    </xf>
    <xf numFmtId="4" fontId="12" fillId="0" borderId="0" xfId="0" applyNumberFormat="1" applyFont="1" applyFill="1" applyBorder="1" applyAlignment="1">
      <alignment horizontal="center" vertical="center" wrapText="1"/>
    </xf>
    <xf numFmtId="164" fontId="11" fillId="0" borderId="0" xfId="0" applyNumberFormat="1" applyFont="1" applyFill="1" applyBorder="1" applyAlignment="1">
      <alignment horizontal="center" vertical="center" wrapText="1"/>
    </xf>
    <xf numFmtId="165" fontId="11" fillId="0" borderId="0" xfId="0" applyNumberFormat="1" applyFont="1" applyFill="1" applyBorder="1" applyAlignment="1">
      <alignment horizontal="center" vertical="center" wrapText="1"/>
    </xf>
    <xf numFmtId="0" fontId="13" fillId="0" borderId="0" xfId="0" applyFont="1" applyFill="1" applyBorder="1" applyAlignment="1">
      <alignment vertical="center"/>
    </xf>
    <xf numFmtId="0" fontId="13" fillId="0" borderId="0" xfId="0" applyFont="1" applyFill="1" applyAlignment="1">
      <alignment vertical="center"/>
    </xf>
    <xf numFmtId="0" fontId="7" fillId="0" borderId="0" xfId="0" applyFont="1" applyFill="1" applyAlignment="1"/>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Border="1" applyAlignment="1">
      <alignment horizontal="center" vertical="center" wrapText="1"/>
    </xf>
    <xf numFmtId="166" fontId="5" fillId="0" borderId="0" xfId="0" applyNumberFormat="1" applyFont="1" applyFill="1" applyAlignment="1">
      <alignment horizontal="center" vertical="center" wrapText="1"/>
    </xf>
    <xf numFmtId="0" fontId="10" fillId="0" borderId="0" xfId="0" applyFont="1" applyFill="1" applyBorder="1" applyAlignment="1">
      <alignment horizontal="center" vertical="center" wrapText="1"/>
    </xf>
    <xf numFmtId="2"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0" xfId="0" applyFont="1" applyFill="1" applyAlignment="1">
      <alignment horizontal="left" vertical="center"/>
    </xf>
    <xf numFmtId="0" fontId="10" fillId="0" borderId="1" xfId="0" applyNumberFormat="1" applyFont="1" applyFill="1" applyBorder="1" applyAlignment="1">
      <alignment horizontal="left" vertical="top" wrapText="1" readingOrder="1"/>
    </xf>
    <xf numFmtId="0" fontId="10" fillId="0" borderId="1" xfId="0" applyFont="1" applyFill="1" applyBorder="1" applyAlignment="1">
      <alignment horizontal="left" vertical="center" wrapText="1" readingOrder="1"/>
    </xf>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2" fontId="2" fillId="0" borderId="1" xfId="0" applyNumberFormat="1" applyFont="1" applyFill="1" applyBorder="1" applyAlignment="1">
      <alignment horizontal="center" vertical="center"/>
    </xf>
    <xf numFmtId="166"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left" vertical="center"/>
    </xf>
    <xf numFmtId="2" fontId="5" fillId="0" borderId="1"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6"/>
  <sheetViews>
    <sheetView tabSelected="1" zoomScaleNormal="100" workbookViewId="0">
      <pane ySplit="3" topLeftCell="A4" activePane="bottomLeft" state="frozen"/>
      <selection pane="bottomLeft" activeCell="A45" sqref="A45"/>
    </sheetView>
  </sheetViews>
  <sheetFormatPr defaultColWidth="9.140625" defaultRowHeight="15.75" x14ac:dyDescent="0.25"/>
  <cols>
    <col min="1" max="1" width="4.7109375" style="37" customWidth="1"/>
    <col min="2" max="2" width="23.140625" style="38" bestFit="1" customWidth="1"/>
    <col min="3" max="3" width="12.85546875" style="37" customWidth="1"/>
    <col min="4" max="4" width="23" style="37" customWidth="1"/>
    <col min="5" max="5" width="22.85546875" style="37" customWidth="1"/>
    <col min="6" max="6" width="19.5703125" style="37" customWidth="1"/>
    <col min="7" max="7" width="14.42578125" style="40" customWidth="1"/>
    <col min="8" max="8" width="47.140625" style="4" customWidth="1"/>
    <col min="9" max="9" width="12.85546875" style="5" customWidth="1"/>
    <col min="10" max="10" width="46.42578125" style="6" customWidth="1"/>
    <col min="11" max="12" width="9.140625" style="6"/>
    <col min="13" max="13" width="9.140625" style="7"/>
    <col min="14" max="37" width="9.140625" style="6"/>
    <col min="38" max="38" width="9.140625" style="6" hidden="1" customWidth="1"/>
    <col min="39" max="39" width="20.7109375" style="6" customWidth="1"/>
    <col min="40" max="16384" width="9.140625" style="29"/>
  </cols>
  <sheetData>
    <row r="1" spans="1:39" s="24" customFormat="1" ht="15" x14ac:dyDescent="0.25">
      <c r="A1" s="57" t="s">
        <v>37</v>
      </c>
      <c r="B1" s="57"/>
      <c r="C1" s="57"/>
      <c r="D1" s="57"/>
      <c r="E1" s="57"/>
      <c r="F1" s="57"/>
      <c r="G1" s="57"/>
      <c r="H1" s="57"/>
      <c r="I1" s="5"/>
      <c r="J1" s="12"/>
      <c r="K1" s="12"/>
      <c r="L1" s="12"/>
      <c r="M1" s="16"/>
      <c r="N1" s="12"/>
      <c r="O1" s="12"/>
      <c r="P1" s="12"/>
      <c r="Q1" s="12"/>
      <c r="R1" s="12"/>
      <c r="S1" s="12"/>
      <c r="T1" s="12"/>
      <c r="U1" s="12"/>
      <c r="V1" s="12"/>
      <c r="W1" s="12"/>
      <c r="X1" s="12"/>
      <c r="Y1" s="12"/>
      <c r="Z1" s="12"/>
      <c r="AA1" s="12"/>
      <c r="AB1" s="12"/>
      <c r="AC1" s="12"/>
      <c r="AD1" s="12"/>
      <c r="AE1" s="12"/>
      <c r="AF1" s="12"/>
      <c r="AG1" s="12"/>
      <c r="AH1" s="12"/>
      <c r="AI1" s="12"/>
      <c r="AJ1" s="12"/>
      <c r="AK1" s="12"/>
      <c r="AL1" s="12"/>
      <c r="AM1" s="12"/>
    </row>
    <row r="2" spans="1:39" s="24" customFormat="1" ht="31.5" customHeight="1" x14ac:dyDescent="0.25">
      <c r="A2" s="58"/>
      <c r="B2" s="58"/>
      <c r="C2" s="58"/>
      <c r="D2" s="58"/>
      <c r="E2" s="58"/>
      <c r="F2" s="58"/>
      <c r="G2" s="58"/>
      <c r="H2" s="58"/>
      <c r="I2" s="5"/>
      <c r="J2" s="12"/>
      <c r="K2" s="12"/>
      <c r="L2" s="12"/>
      <c r="M2" s="16"/>
      <c r="N2" s="12"/>
      <c r="O2" s="12"/>
      <c r="P2" s="12"/>
      <c r="Q2" s="12"/>
      <c r="R2" s="12"/>
      <c r="S2" s="12"/>
      <c r="T2" s="12"/>
      <c r="U2" s="12"/>
      <c r="V2" s="12"/>
      <c r="W2" s="12"/>
      <c r="X2" s="12"/>
      <c r="Y2" s="12"/>
      <c r="Z2" s="12"/>
      <c r="AA2" s="12"/>
      <c r="AB2" s="12"/>
      <c r="AC2" s="12"/>
      <c r="AD2" s="12"/>
      <c r="AE2" s="12"/>
      <c r="AF2" s="12"/>
      <c r="AG2" s="12"/>
      <c r="AH2" s="12"/>
      <c r="AI2" s="12"/>
      <c r="AJ2" s="12"/>
      <c r="AK2" s="12"/>
      <c r="AL2" s="12"/>
      <c r="AM2" s="12"/>
    </row>
    <row r="3" spans="1:39" ht="78.75" x14ac:dyDescent="0.25">
      <c r="A3" s="25" t="s">
        <v>20</v>
      </c>
      <c r="B3" s="23" t="s">
        <v>36</v>
      </c>
      <c r="C3" s="26" t="s">
        <v>11</v>
      </c>
      <c r="D3" s="27" t="s">
        <v>15</v>
      </c>
      <c r="E3" s="26" t="s">
        <v>16</v>
      </c>
      <c r="F3" s="27" t="s">
        <v>17</v>
      </c>
      <c r="G3" s="28" t="s">
        <v>12</v>
      </c>
      <c r="H3" s="28" t="s">
        <v>13</v>
      </c>
      <c r="I3" s="8"/>
      <c r="J3" s="9"/>
      <c r="K3" s="9"/>
      <c r="L3" s="10"/>
      <c r="M3" s="8"/>
      <c r="N3" s="11"/>
      <c r="O3" s="8"/>
      <c r="P3" s="11"/>
      <c r="Q3" s="8"/>
      <c r="R3" s="11"/>
      <c r="S3" s="8"/>
      <c r="T3" s="11"/>
      <c r="U3" s="8"/>
      <c r="V3" s="11"/>
      <c r="W3" s="8"/>
      <c r="X3" s="11"/>
      <c r="Y3" s="8"/>
      <c r="Z3" s="11"/>
      <c r="AA3" s="8"/>
      <c r="AB3" s="11"/>
      <c r="AC3" s="8"/>
      <c r="AD3" s="11"/>
      <c r="AE3" s="8"/>
      <c r="AF3" s="11"/>
      <c r="AG3" s="8"/>
      <c r="AH3" s="11"/>
      <c r="AI3" s="8"/>
      <c r="AJ3" s="11"/>
      <c r="AK3" s="9"/>
      <c r="AL3" s="8"/>
    </row>
    <row r="4" spans="1:39" s="24" customFormat="1" x14ac:dyDescent="0.25">
      <c r="A4" s="17">
        <v>1</v>
      </c>
      <c r="B4" s="47" t="s">
        <v>0</v>
      </c>
      <c r="C4" s="17" t="s">
        <v>86</v>
      </c>
      <c r="D4" s="18">
        <v>376.37</v>
      </c>
      <c r="E4" s="18">
        <v>112.95</v>
      </c>
      <c r="F4" s="18">
        <v>112.95</v>
      </c>
      <c r="G4" s="17" t="s">
        <v>85</v>
      </c>
      <c r="H4" s="15"/>
      <c r="I4" s="8"/>
      <c r="J4" s="9"/>
      <c r="K4" s="9"/>
      <c r="L4" s="10"/>
      <c r="M4" s="8"/>
      <c r="N4" s="11"/>
      <c r="O4" s="8"/>
      <c r="P4" s="11"/>
      <c r="Q4" s="8"/>
      <c r="R4" s="11"/>
      <c r="S4" s="8"/>
      <c r="T4" s="11"/>
      <c r="U4" s="8"/>
      <c r="V4" s="11"/>
      <c r="W4" s="8"/>
      <c r="X4" s="11"/>
      <c r="Y4" s="8"/>
      <c r="Z4" s="11"/>
      <c r="AA4" s="8"/>
      <c r="AB4" s="11"/>
      <c r="AC4" s="8"/>
      <c r="AD4" s="11"/>
      <c r="AE4" s="8"/>
      <c r="AF4" s="11"/>
      <c r="AG4" s="8"/>
      <c r="AH4" s="11"/>
      <c r="AI4" s="8"/>
      <c r="AJ4" s="11"/>
      <c r="AK4" s="9"/>
      <c r="AL4" s="8"/>
      <c r="AM4" s="12"/>
    </row>
    <row r="5" spans="1:39" s="24" customFormat="1" x14ac:dyDescent="0.25">
      <c r="A5" s="17">
        <v>2</v>
      </c>
      <c r="B5" s="47" t="s">
        <v>19</v>
      </c>
      <c r="C5" s="17" t="s">
        <v>56</v>
      </c>
      <c r="D5" s="18">
        <v>1441.18</v>
      </c>
      <c r="E5" s="18">
        <v>432.36</v>
      </c>
      <c r="F5" s="18">
        <v>432.36</v>
      </c>
      <c r="G5" s="17" t="s">
        <v>51</v>
      </c>
      <c r="H5" s="15"/>
      <c r="I5" s="8"/>
      <c r="J5" s="9"/>
      <c r="K5" s="9"/>
      <c r="L5" s="10"/>
      <c r="M5" s="8"/>
      <c r="N5" s="11"/>
      <c r="O5" s="8"/>
      <c r="P5" s="11"/>
      <c r="Q5" s="8"/>
      <c r="R5" s="11"/>
      <c r="S5" s="8"/>
      <c r="T5" s="11"/>
      <c r="U5" s="8"/>
      <c r="V5" s="11"/>
      <c r="W5" s="8"/>
      <c r="X5" s="11"/>
      <c r="Y5" s="8"/>
      <c r="Z5" s="11"/>
      <c r="AA5" s="8"/>
      <c r="AB5" s="11"/>
      <c r="AC5" s="8"/>
      <c r="AD5" s="11"/>
      <c r="AE5" s="8"/>
      <c r="AF5" s="11"/>
      <c r="AG5" s="8"/>
      <c r="AH5" s="11"/>
      <c r="AI5" s="8"/>
      <c r="AJ5" s="11"/>
      <c r="AK5" s="9"/>
      <c r="AL5" s="8"/>
      <c r="AM5" s="12"/>
    </row>
    <row r="6" spans="1:39" s="24" customFormat="1" ht="31.5" x14ac:dyDescent="0.25">
      <c r="A6" s="17">
        <v>3</v>
      </c>
      <c r="B6" s="49" t="s">
        <v>21</v>
      </c>
      <c r="C6" s="17" t="s">
        <v>51</v>
      </c>
      <c r="D6" s="18">
        <v>349</v>
      </c>
      <c r="E6" s="18">
        <v>301</v>
      </c>
      <c r="F6" s="18">
        <f>305.21+5.13</f>
        <v>310.33999999999997</v>
      </c>
      <c r="G6" s="17" t="s">
        <v>52</v>
      </c>
      <c r="H6" s="15"/>
      <c r="I6" s="8"/>
      <c r="J6" s="9"/>
      <c r="K6" s="9"/>
      <c r="L6" s="10"/>
      <c r="M6" s="8"/>
      <c r="N6" s="11"/>
      <c r="O6" s="8"/>
      <c r="P6" s="11"/>
      <c r="Q6" s="8"/>
      <c r="R6" s="11"/>
      <c r="S6" s="8"/>
      <c r="T6" s="11"/>
      <c r="U6" s="8"/>
      <c r="V6" s="11"/>
      <c r="W6" s="8"/>
      <c r="X6" s="11"/>
      <c r="Y6" s="8"/>
      <c r="Z6" s="11"/>
      <c r="AA6" s="8"/>
      <c r="AB6" s="11"/>
      <c r="AC6" s="8"/>
      <c r="AD6" s="11"/>
      <c r="AE6" s="8"/>
      <c r="AF6" s="11"/>
      <c r="AG6" s="8"/>
      <c r="AH6" s="11"/>
      <c r="AI6" s="8"/>
      <c r="AJ6" s="11"/>
      <c r="AK6" s="9"/>
      <c r="AL6" s="8"/>
      <c r="AM6" s="12"/>
    </row>
    <row r="7" spans="1:39" s="24" customFormat="1" x14ac:dyDescent="0.25">
      <c r="A7" s="17">
        <v>4</v>
      </c>
      <c r="B7" s="47" t="s">
        <v>26</v>
      </c>
      <c r="C7" s="17" t="s">
        <v>69</v>
      </c>
      <c r="D7" s="18">
        <v>159.44999999999999</v>
      </c>
      <c r="E7" s="18">
        <v>47.86</v>
      </c>
      <c r="F7" s="18">
        <v>47.86</v>
      </c>
      <c r="G7" s="17" t="s">
        <v>68</v>
      </c>
      <c r="H7" s="15"/>
      <c r="I7" s="8"/>
      <c r="J7" s="9"/>
      <c r="K7" s="9"/>
      <c r="L7" s="10"/>
      <c r="M7" s="8"/>
      <c r="N7" s="11"/>
      <c r="O7" s="8"/>
      <c r="P7" s="11"/>
      <c r="Q7" s="8"/>
      <c r="R7" s="11"/>
      <c r="S7" s="8"/>
      <c r="T7" s="11"/>
      <c r="U7" s="8"/>
      <c r="V7" s="11"/>
      <c r="W7" s="8"/>
      <c r="X7" s="11"/>
      <c r="Y7" s="8"/>
      <c r="Z7" s="11"/>
      <c r="AA7" s="8"/>
      <c r="AB7" s="11"/>
      <c r="AC7" s="8"/>
      <c r="AD7" s="11"/>
      <c r="AE7" s="8"/>
      <c r="AF7" s="11"/>
      <c r="AG7" s="8"/>
      <c r="AH7" s="11"/>
      <c r="AI7" s="8"/>
      <c r="AJ7" s="11"/>
      <c r="AK7" s="9"/>
      <c r="AL7" s="8"/>
      <c r="AM7" s="12"/>
    </row>
    <row r="8" spans="1:39" s="24" customFormat="1" x14ac:dyDescent="0.25">
      <c r="A8" s="17">
        <v>5</v>
      </c>
      <c r="B8" s="47" t="s">
        <v>27</v>
      </c>
      <c r="C8" s="17" t="s">
        <v>55</v>
      </c>
      <c r="D8" s="18">
        <v>232.02</v>
      </c>
      <c r="E8" s="18">
        <v>69.62</v>
      </c>
      <c r="F8" s="18">
        <v>69.62</v>
      </c>
      <c r="G8" s="17" t="s">
        <v>53</v>
      </c>
      <c r="H8" s="15"/>
      <c r="I8" s="8"/>
      <c r="J8" s="9"/>
      <c r="K8" s="9"/>
      <c r="L8" s="10"/>
      <c r="M8" s="8"/>
      <c r="N8" s="11"/>
      <c r="O8" s="8"/>
      <c r="P8" s="11"/>
      <c r="Q8" s="8"/>
      <c r="R8" s="11"/>
      <c r="S8" s="8"/>
      <c r="T8" s="11"/>
      <c r="U8" s="8"/>
      <c r="V8" s="11"/>
      <c r="W8" s="8"/>
      <c r="X8" s="11"/>
      <c r="Y8" s="8"/>
      <c r="Z8" s="11"/>
      <c r="AA8" s="8"/>
      <c r="AB8" s="11"/>
      <c r="AC8" s="8"/>
      <c r="AD8" s="11"/>
      <c r="AE8" s="8"/>
      <c r="AF8" s="11"/>
      <c r="AG8" s="8"/>
      <c r="AH8" s="11"/>
      <c r="AI8" s="8"/>
      <c r="AJ8" s="11"/>
      <c r="AK8" s="9"/>
      <c r="AL8" s="8"/>
      <c r="AM8" s="12"/>
    </row>
    <row r="9" spans="1:39" s="24" customFormat="1" x14ac:dyDescent="0.25">
      <c r="A9" s="17">
        <v>6</v>
      </c>
      <c r="B9" s="47" t="s">
        <v>44</v>
      </c>
      <c r="C9" s="17" t="s">
        <v>57</v>
      </c>
      <c r="D9" s="18">
        <v>166.23</v>
      </c>
      <c r="E9" s="18">
        <v>21.37</v>
      </c>
      <c r="F9" s="18">
        <v>21.37</v>
      </c>
      <c r="G9" s="17" t="s">
        <v>58</v>
      </c>
      <c r="H9" s="15"/>
      <c r="I9" s="8"/>
      <c r="J9" s="9"/>
      <c r="K9" s="9"/>
      <c r="L9" s="10"/>
      <c r="M9" s="8"/>
      <c r="N9" s="11"/>
      <c r="O9" s="8"/>
      <c r="P9" s="11"/>
      <c r="Q9" s="8"/>
      <c r="R9" s="11"/>
      <c r="S9" s="8"/>
      <c r="T9" s="11"/>
      <c r="U9" s="8"/>
      <c r="V9" s="11"/>
      <c r="W9" s="8"/>
      <c r="X9" s="11"/>
      <c r="Y9" s="8"/>
      <c r="Z9" s="11"/>
      <c r="AA9" s="8"/>
      <c r="AB9" s="11"/>
      <c r="AC9" s="8"/>
      <c r="AD9" s="11"/>
      <c r="AE9" s="8"/>
      <c r="AF9" s="11"/>
      <c r="AG9" s="8"/>
      <c r="AH9" s="11"/>
      <c r="AI9" s="8"/>
      <c r="AJ9" s="11"/>
      <c r="AK9" s="9"/>
      <c r="AL9" s="8"/>
      <c r="AM9" s="12"/>
    </row>
    <row r="10" spans="1:39" s="24" customFormat="1" x14ac:dyDescent="0.25">
      <c r="A10" s="17">
        <v>7</v>
      </c>
      <c r="B10" s="47" t="s">
        <v>23</v>
      </c>
      <c r="C10" s="17" t="s">
        <v>48</v>
      </c>
      <c r="D10" s="18">
        <v>156.53</v>
      </c>
      <c r="E10" s="18">
        <v>46.97</v>
      </c>
      <c r="F10" s="18">
        <v>46.97</v>
      </c>
      <c r="G10" s="17" t="s">
        <v>54</v>
      </c>
      <c r="H10" s="15"/>
      <c r="I10" s="8"/>
      <c r="J10" s="9"/>
      <c r="K10" s="9"/>
      <c r="L10" s="10"/>
      <c r="M10" s="8"/>
      <c r="N10" s="11"/>
      <c r="O10" s="8"/>
      <c r="P10" s="11"/>
      <c r="Q10" s="8"/>
      <c r="R10" s="11"/>
      <c r="S10" s="8"/>
      <c r="T10" s="11"/>
      <c r="U10" s="8"/>
      <c r="V10" s="11"/>
      <c r="W10" s="8"/>
      <c r="X10" s="11"/>
      <c r="Y10" s="8"/>
      <c r="Z10" s="11"/>
      <c r="AA10" s="8"/>
      <c r="AB10" s="11"/>
      <c r="AC10" s="8"/>
      <c r="AD10" s="11"/>
      <c r="AE10" s="8"/>
      <c r="AF10" s="11"/>
      <c r="AG10" s="8"/>
      <c r="AH10" s="11"/>
      <c r="AI10" s="8"/>
      <c r="AJ10" s="11"/>
      <c r="AK10" s="9"/>
      <c r="AL10" s="8"/>
      <c r="AM10" s="12"/>
    </row>
    <row r="11" spans="1:39" s="24" customFormat="1" ht="31.5" x14ac:dyDescent="0.25">
      <c r="A11" s="17">
        <v>8</v>
      </c>
      <c r="B11" s="50" t="s">
        <v>25</v>
      </c>
      <c r="C11" s="17" t="s">
        <v>61</v>
      </c>
      <c r="D11" s="18">
        <v>427.09</v>
      </c>
      <c r="E11" s="18">
        <v>128.13999999999999</v>
      </c>
      <c r="F11" s="18">
        <f>128.14+64.03</f>
        <v>192.17</v>
      </c>
      <c r="G11" s="17" t="s">
        <v>63</v>
      </c>
      <c r="H11" s="15"/>
      <c r="I11" s="8"/>
      <c r="J11" s="9"/>
      <c r="K11" s="9"/>
      <c r="L11" s="10"/>
      <c r="M11" s="8"/>
      <c r="N11" s="11"/>
      <c r="O11" s="8"/>
      <c r="P11" s="11"/>
      <c r="Q11" s="8"/>
      <c r="R11" s="11"/>
      <c r="S11" s="8"/>
      <c r="T11" s="11"/>
      <c r="U11" s="8"/>
      <c r="V11" s="11"/>
      <c r="W11" s="8"/>
      <c r="X11" s="11"/>
      <c r="Y11" s="8"/>
      <c r="Z11" s="11"/>
      <c r="AA11" s="8"/>
      <c r="AB11" s="11"/>
      <c r="AC11" s="8"/>
      <c r="AD11" s="11"/>
      <c r="AE11" s="8"/>
      <c r="AF11" s="11"/>
      <c r="AG11" s="8"/>
      <c r="AH11" s="11"/>
      <c r="AI11" s="8"/>
      <c r="AJ11" s="11"/>
      <c r="AK11" s="9"/>
      <c r="AL11" s="8"/>
      <c r="AM11" s="12"/>
    </row>
    <row r="12" spans="1:39" s="24" customFormat="1" x14ac:dyDescent="0.25">
      <c r="A12" s="17">
        <v>9</v>
      </c>
      <c r="B12" s="47" t="s">
        <v>24</v>
      </c>
      <c r="C12" s="17" t="s">
        <v>50</v>
      </c>
      <c r="D12" s="18">
        <v>96.61</v>
      </c>
      <c r="E12" s="18">
        <v>28</v>
      </c>
      <c r="F12" s="18">
        <v>29.89</v>
      </c>
      <c r="G12" s="17" t="s">
        <v>50</v>
      </c>
      <c r="H12" s="15"/>
      <c r="I12" s="8"/>
      <c r="J12" s="9"/>
      <c r="K12" s="9"/>
      <c r="L12" s="10"/>
      <c r="M12" s="8"/>
      <c r="N12" s="11"/>
      <c r="O12" s="8"/>
      <c r="P12" s="11"/>
      <c r="Q12" s="8"/>
      <c r="R12" s="11"/>
      <c r="S12" s="8"/>
      <c r="T12" s="11"/>
      <c r="U12" s="8"/>
      <c r="V12" s="11"/>
      <c r="W12" s="8"/>
      <c r="X12" s="11"/>
      <c r="Y12" s="8"/>
      <c r="Z12" s="11"/>
      <c r="AA12" s="8"/>
      <c r="AB12" s="11"/>
      <c r="AC12" s="8"/>
      <c r="AD12" s="11"/>
      <c r="AE12" s="8"/>
      <c r="AF12" s="11"/>
      <c r="AG12" s="8"/>
      <c r="AH12" s="11"/>
      <c r="AI12" s="8"/>
      <c r="AJ12" s="11"/>
      <c r="AK12" s="9"/>
      <c r="AL12" s="8"/>
      <c r="AM12" s="12"/>
    </row>
    <row r="13" spans="1:39" s="24" customFormat="1" x14ac:dyDescent="0.25">
      <c r="A13" s="17">
        <v>10</v>
      </c>
      <c r="B13" s="47" t="s">
        <v>30</v>
      </c>
      <c r="C13" s="17" t="s">
        <v>68</v>
      </c>
      <c r="D13" s="18">
        <v>313.06</v>
      </c>
      <c r="E13" s="18" t="s">
        <v>35</v>
      </c>
      <c r="F13" s="18">
        <v>93.94</v>
      </c>
      <c r="G13" s="17" t="s">
        <v>68</v>
      </c>
      <c r="H13" s="15"/>
      <c r="I13" s="8"/>
      <c r="J13" s="9"/>
      <c r="K13" s="9"/>
      <c r="L13" s="10"/>
      <c r="M13" s="8"/>
      <c r="N13" s="11"/>
      <c r="O13" s="8"/>
      <c r="P13" s="11"/>
      <c r="Q13" s="8"/>
      <c r="R13" s="11"/>
      <c r="S13" s="8"/>
      <c r="T13" s="11"/>
      <c r="U13" s="8"/>
      <c r="V13" s="11"/>
      <c r="W13" s="8"/>
      <c r="X13" s="11"/>
      <c r="Y13" s="8"/>
      <c r="Z13" s="11"/>
      <c r="AA13" s="8"/>
      <c r="AB13" s="11"/>
      <c r="AC13" s="8"/>
      <c r="AD13" s="11"/>
      <c r="AE13" s="8"/>
      <c r="AF13" s="11"/>
      <c r="AG13" s="8"/>
      <c r="AH13" s="11"/>
      <c r="AI13" s="8"/>
      <c r="AJ13" s="11"/>
      <c r="AK13" s="9"/>
      <c r="AL13" s="8"/>
      <c r="AM13" s="12"/>
    </row>
    <row r="14" spans="1:39" s="24" customFormat="1" x14ac:dyDescent="0.25">
      <c r="A14" s="17">
        <v>11</v>
      </c>
      <c r="B14" s="47" t="s">
        <v>22</v>
      </c>
      <c r="C14" s="17" t="s">
        <v>68</v>
      </c>
      <c r="D14" s="18">
        <v>29.88</v>
      </c>
      <c r="E14" s="18">
        <v>8.9700000000000006</v>
      </c>
      <c r="F14" s="18">
        <v>8.9700000000000006</v>
      </c>
      <c r="G14" s="17" t="s">
        <v>56</v>
      </c>
      <c r="H14" s="15"/>
      <c r="I14" s="8"/>
      <c r="J14" s="9"/>
      <c r="K14" s="9"/>
      <c r="L14" s="10"/>
      <c r="M14" s="8"/>
      <c r="N14" s="11"/>
      <c r="O14" s="8"/>
      <c r="P14" s="11"/>
      <c r="Q14" s="8"/>
      <c r="R14" s="11"/>
      <c r="S14" s="8"/>
      <c r="T14" s="11"/>
      <c r="U14" s="8"/>
      <c r="V14" s="11"/>
      <c r="W14" s="8"/>
      <c r="X14" s="11"/>
      <c r="Y14" s="8"/>
      <c r="Z14" s="11"/>
      <c r="AA14" s="8"/>
      <c r="AB14" s="11"/>
      <c r="AC14" s="8"/>
      <c r="AD14" s="11"/>
      <c r="AE14" s="8"/>
      <c r="AF14" s="11"/>
      <c r="AG14" s="8"/>
      <c r="AH14" s="11"/>
      <c r="AI14" s="8"/>
      <c r="AJ14" s="11"/>
      <c r="AK14" s="9"/>
      <c r="AL14" s="8"/>
      <c r="AM14" s="12"/>
    </row>
    <row r="15" spans="1:39" s="24" customFormat="1" x14ac:dyDescent="0.25">
      <c r="A15" s="17">
        <v>12</v>
      </c>
      <c r="B15" s="47" t="s">
        <v>32</v>
      </c>
      <c r="C15" s="17" t="s">
        <v>73</v>
      </c>
      <c r="D15" s="18">
        <v>10276.43</v>
      </c>
      <c r="E15" s="18">
        <v>3082.93</v>
      </c>
      <c r="F15" s="18">
        <v>3082.93</v>
      </c>
      <c r="G15" s="18" t="s">
        <v>73</v>
      </c>
      <c r="H15" s="51"/>
      <c r="I15" s="8"/>
      <c r="J15" s="9"/>
      <c r="K15" s="9"/>
      <c r="L15" s="10"/>
      <c r="M15" s="8"/>
      <c r="N15" s="11"/>
      <c r="O15" s="8"/>
      <c r="P15" s="11"/>
      <c r="Q15" s="8"/>
      <c r="R15" s="11"/>
      <c r="S15" s="8"/>
      <c r="T15" s="11"/>
      <c r="U15" s="8"/>
      <c r="V15" s="11"/>
      <c r="W15" s="8"/>
      <c r="X15" s="11"/>
      <c r="Y15" s="8"/>
      <c r="Z15" s="11"/>
      <c r="AA15" s="8"/>
      <c r="AB15" s="11"/>
      <c r="AC15" s="8"/>
      <c r="AD15" s="11"/>
      <c r="AE15" s="8"/>
      <c r="AF15" s="11"/>
      <c r="AG15" s="8"/>
      <c r="AH15" s="11"/>
      <c r="AI15" s="8"/>
      <c r="AJ15" s="11"/>
      <c r="AK15" s="9"/>
      <c r="AL15" s="8"/>
      <c r="AM15" s="12"/>
    </row>
    <row r="16" spans="1:39" s="24" customFormat="1" x14ac:dyDescent="0.25">
      <c r="A16" s="17">
        <v>13</v>
      </c>
      <c r="B16" s="49" t="s">
        <v>43</v>
      </c>
      <c r="C16" s="17" t="s">
        <v>82</v>
      </c>
      <c r="D16" s="18">
        <v>1976.22</v>
      </c>
      <c r="E16" s="18" t="s">
        <v>35</v>
      </c>
      <c r="F16" s="18">
        <v>94.8</v>
      </c>
      <c r="G16" s="17" t="s">
        <v>87</v>
      </c>
      <c r="H16" s="15"/>
      <c r="I16" s="8"/>
      <c r="J16" s="9"/>
      <c r="K16" s="9"/>
      <c r="L16" s="10"/>
      <c r="M16" s="8"/>
      <c r="N16" s="11"/>
      <c r="O16" s="8"/>
      <c r="P16" s="11"/>
      <c r="Q16" s="8"/>
      <c r="R16" s="11"/>
      <c r="S16" s="8"/>
      <c r="T16" s="11"/>
      <c r="U16" s="8"/>
      <c r="V16" s="11"/>
      <c r="W16" s="8"/>
      <c r="X16" s="11"/>
      <c r="Y16" s="8"/>
      <c r="Z16" s="11"/>
      <c r="AA16" s="8"/>
      <c r="AB16" s="11"/>
      <c r="AC16" s="8"/>
      <c r="AD16" s="11"/>
      <c r="AE16" s="8"/>
      <c r="AF16" s="11"/>
      <c r="AG16" s="8"/>
      <c r="AH16" s="11"/>
      <c r="AI16" s="8"/>
      <c r="AJ16" s="11"/>
      <c r="AK16" s="9"/>
      <c r="AL16" s="8"/>
      <c r="AM16" s="12"/>
    </row>
    <row r="17" spans="1:39" s="24" customFormat="1" x14ac:dyDescent="0.25">
      <c r="A17" s="17">
        <v>14</v>
      </c>
      <c r="B17" s="47" t="s">
        <v>42</v>
      </c>
      <c r="C17" s="17" t="s">
        <v>54</v>
      </c>
      <c r="D17" s="18">
        <v>242.92</v>
      </c>
      <c r="E17" s="18">
        <v>24.29</v>
      </c>
      <c r="F17" s="18">
        <v>24.29</v>
      </c>
      <c r="G17" s="17" t="s">
        <v>48</v>
      </c>
      <c r="H17" s="15"/>
      <c r="I17" s="8"/>
      <c r="J17" s="9"/>
      <c r="K17" s="9"/>
      <c r="L17" s="10"/>
      <c r="M17" s="8"/>
      <c r="N17" s="11"/>
      <c r="O17" s="8"/>
      <c r="P17" s="11"/>
      <c r="Q17" s="8"/>
      <c r="R17" s="11"/>
      <c r="S17" s="8"/>
      <c r="T17" s="11"/>
      <c r="U17" s="8"/>
      <c r="V17" s="11"/>
      <c r="W17" s="8"/>
      <c r="X17" s="11"/>
      <c r="Y17" s="8"/>
      <c r="Z17" s="11"/>
      <c r="AA17" s="8"/>
      <c r="AB17" s="11"/>
      <c r="AC17" s="8"/>
      <c r="AD17" s="11"/>
      <c r="AE17" s="8"/>
      <c r="AF17" s="11"/>
      <c r="AG17" s="8"/>
      <c r="AH17" s="11"/>
      <c r="AI17" s="8"/>
      <c r="AJ17" s="11"/>
      <c r="AK17" s="9"/>
      <c r="AL17" s="8"/>
      <c r="AM17" s="12"/>
    </row>
    <row r="18" spans="1:39" s="24" customFormat="1" x14ac:dyDescent="0.25">
      <c r="A18" s="17">
        <v>15</v>
      </c>
      <c r="B18" s="48" t="s">
        <v>45</v>
      </c>
      <c r="C18" s="17" t="s">
        <v>86</v>
      </c>
      <c r="D18" s="18">
        <v>19577.23</v>
      </c>
      <c r="E18" s="18" t="s">
        <v>88</v>
      </c>
      <c r="F18" s="18">
        <v>5873.17</v>
      </c>
      <c r="G18" s="18" t="s">
        <v>91</v>
      </c>
      <c r="H18" s="15"/>
      <c r="I18" s="8"/>
      <c r="J18" s="9"/>
      <c r="K18" s="9"/>
      <c r="L18" s="10"/>
      <c r="M18" s="8"/>
      <c r="N18" s="11"/>
      <c r="O18" s="8"/>
      <c r="P18" s="11"/>
      <c r="Q18" s="8"/>
      <c r="R18" s="11"/>
      <c r="S18" s="8"/>
      <c r="T18" s="11"/>
      <c r="U18" s="8"/>
      <c r="V18" s="11"/>
      <c r="W18" s="8"/>
      <c r="X18" s="11"/>
      <c r="Y18" s="8"/>
      <c r="Z18" s="11"/>
      <c r="AA18" s="8"/>
      <c r="AB18" s="11"/>
      <c r="AC18" s="8"/>
      <c r="AD18" s="11"/>
      <c r="AE18" s="8"/>
      <c r="AF18" s="11"/>
      <c r="AG18" s="8"/>
      <c r="AH18" s="11"/>
      <c r="AI18" s="8"/>
      <c r="AJ18" s="11"/>
      <c r="AK18" s="9"/>
      <c r="AL18" s="8"/>
      <c r="AM18" s="12"/>
    </row>
    <row r="19" spans="1:39" s="24" customFormat="1" ht="31.5" x14ac:dyDescent="0.25">
      <c r="A19" s="17">
        <v>16</v>
      </c>
      <c r="B19" s="49" t="s">
        <v>28</v>
      </c>
      <c r="C19" s="17" t="s">
        <v>58</v>
      </c>
      <c r="D19" s="18">
        <v>88.32</v>
      </c>
      <c r="E19" s="18">
        <v>26.5</v>
      </c>
      <c r="F19" s="18">
        <f>689.3+5.13</f>
        <v>694.43</v>
      </c>
      <c r="G19" s="17" t="s">
        <v>75</v>
      </c>
      <c r="H19" s="15"/>
      <c r="I19" s="8"/>
      <c r="J19" s="9"/>
      <c r="K19" s="9"/>
      <c r="L19" s="10"/>
      <c r="M19" s="8"/>
      <c r="N19" s="11"/>
      <c r="O19" s="8"/>
      <c r="P19" s="11"/>
      <c r="Q19" s="8"/>
      <c r="R19" s="11"/>
      <c r="S19" s="8"/>
      <c r="T19" s="11"/>
      <c r="U19" s="8"/>
      <c r="V19" s="11"/>
      <c r="W19" s="8"/>
      <c r="X19" s="11"/>
      <c r="Y19" s="8"/>
      <c r="Z19" s="11"/>
      <c r="AA19" s="8"/>
      <c r="AB19" s="11"/>
      <c r="AC19" s="8"/>
      <c r="AD19" s="11"/>
      <c r="AE19" s="8"/>
      <c r="AF19" s="11"/>
      <c r="AG19" s="8"/>
      <c r="AH19" s="11"/>
      <c r="AI19" s="8"/>
      <c r="AJ19" s="11"/>
      <c r="AK19" s="9"/>
      <c r="AL19" s="8"/>
      <c r="AM19" s="12"/>
    </row>
    <row r="20" spans="1:39" s="24" customFormat="1" x14ac:dyDescent="0.25">
      <c r="A20" s="17">
        <v>17</v>
      </c>
      <c r="B20" s="47" t="s">
        <v>1</v>
      </c>
      <c r="C20" s="17" t="s">
        <v>77</v>
      </c>
      <c r="D20" s="18">
        <v>470</v>
      </c>
      <c r="E20" s="18" t="s">
        <v>35</v>
      </c>
      <c r="F20" s="18">
        <v>144.47999999999999</v>
      </c>
      <c r="G20" s="17" t="s">
        <v>76</v>
      </c>
      <c r="H20" s="15"/>
      <c r="I20" s="8"/>
      <c r="J20" s="9"/>
      <c r="K20" s="9"/>
      <c r="L20" s="10"/>
      <c r="M20" s="8"/>
      <c r="N20" s="11"/>
      <c r="O20" s="8"/>
      <c r="P20" s="11"/>
      <c r="Q20" s="8"/>
      <c r="R20" s="11"/>
      <c r="S20" s="8"/>
      <c r="T20" s="11"/>
      <c r="U20" s="8"/>
      <c r="V20" s="11"/>
      <c r="W20" s="8"/>
      <c r="X20" s="11"/>
      <c r="Y20" s="8"/>
      <c r="Z20" s="11"/>
      <c r="AA20" s="8"/>
      <c r="AB20" s="11"/>
      <c r="AC20" s="8"/>
      <c r="AD20" s="11"/>
      <c r="AE20" s="8"/>
      <c r="AF20" s="11"/>
      <c r="AG20" s="8"/>
      <c r="AH20" s="11"/>
      <c r="AI20" s="8"/>
      <c r="AJ20" s="11"/>
      <c r="AK20" s="9"/>
      <c r="AL20" s="8"/>
      <c r="AM20" s="12"/>
    </row>
    <row r="21" spans="1:39" s="24" customFormat="1" ht="63" x14ac:dyDescent="0.25">
      <c r="A21" s="17">
        <v>18</v>
      </c>
      <c r="B21" s="48" t="s">
        <v>39</v>
      </c>
      <c r="C21" s="17" t="s">
        <v>57</v>
      </c>
      <c r="D21" s="18">
        <v>6881</v>
      </c>
      <c r="E21" s="18" t="s">
        <v>35</v>
      </c>
      <c r="F21" s="18">
        <v>2073.91</v>
      </c>
      <c r="G21" s="17" t="s">
        <v>74</v>
      </c>
      <c r="H21" s="15"/>
      <c r="I21" s="8"/>
      <c r="J21" s="9"/>
      <c r="K21" s="9"/>
      <c r="L21" s="10"/>
      <c r="M21" s="8"/>
      <c r="N21" s="11"/>
      <c r="O21" s="8"/>
      <c r="P21" s="11"/>
      <c r="Q21" s="8"/>
      <c r="R21" s="11"/>
      <c r="S21" s="8"/>
      <c r="T21" s="11"/>
      <c r="U21" s="8"/>
      <c r="V21" s="11"/>
      <c r="W21" s="8"/>
      <c r="X21" s="11"/>
      <c r="Y21" s="8"/>
      <c r="Z21" s="11"/>
      <c r="AA21" s="8"/>
      <c r="AB21" s="11"/>
      <c r="AC21" s="8"/>
      <c r="AD21" s="11"/>
      <c r="AE21" s="8"/>
      <c r="AF21" s="11"/>
      <c r="AG21" s="8"/>
      <c r="AH21" s="11"/>
      <c r="AI21" s="8"/>
      <c r="AJ21" s="11"/>
      <c r="AK21" s="9"/>
      <c r="AL21" s="8"/>
      <c r="AM21" s="12"/>
    </row>
    <row r="22" spans="1:39" s="24" customFormat="1" x14ac:dyDescent="0.25">
      <c r="A22" s="17">
        <v>19</v>
      </c>
      <c r="B22" s="49" t="s">
        <v>2</v>
      </c>
      <c r="C22" s="17" t="s">
        <v>73</v>
      </c>
      <c r="D22" s="18">
        <v>9956.8799999999992</v>
      </c>
      <c r="E22" s="18">
        <v>2978.53</v>
      </c>
      <c r="F22" s="18">
        <v>2978.53</v>
      </c>
      <c r="G22" s="17" t="s">
        <v>56</v>
      </c>
      <c r="H22" s="15"/>
      <c r="I22" s="8"/>
      <c r="J22" s="9"/>
      <c r="K22" s="9"/>
      <c r="L22" s="10"/>
      <c r="M22" s="8"/>
      <c r="N22" s="11"/>
      <c r="O22" s="8"/>
      <c r="P22" s="11"/>
      <c r="Q22" s="8"/>
      <c r="R22" s="11"/>
      <c r="S22" s="8"/>
      <c r="T22" s="11"/>
      <c r="U22" s="8"/>
      <c r="V22" s="11"/>
      <c r="W22" s="8"/>
      <c r="X22" s="11"/>
      <c r="Y22" s="8"/>
      <c r="Z22" s="11"/>
      <c r="AA22" s="8"/>
      <c r="AB22" s="11"/>
      <c r="AC22" s="8"/>
      <c r="AD22" s="11"/>
      <c r="AE22" s="8"/>
      <c r="AF22" s="11"/>
      <c r="AG22" s="8"/>
      <c r="AH22" s="11"/>
      <c r="AI22" s="8"/>
      <c r="AJ22" s="11"/>
      <c r="AK22" s="9"/>
      <c r="AL22" s="8"/>
      <c r="AM22" s="12"/>
    </row>
    <row r="23" spans="1:39" s="24" customFormat="1" ht="63" x14ac:dyDescent="0.25">
      <c r="A23" s="17">
        <v>20</v>
      </c>
      <c r="B23" s="49" t="s">
        <v>59</v>
      </c>
      <c r="C23" s="17" t="s">
        <v>58</v>
      </c>
      <c r="D23" s="18">
        <v>2474</v>
      </c>
      <c r="E23" s="18">
        <v>741</v>
      </c>
      <c r="F23" s="18">
        <f>614.81+5.13+63.27+59.85</f>
        <v>743.06</v>
      </c>
      <c r="G23" s="17" t="s">
        <v>60</v>
      </c>
      <c r="H23" s="15"/>
      <c r="I23" s="8"/>
      <c r="J23" s="9"/>
      <c r="K23" s="9"/>
      <c r="L23" s="10"/>
      <c r="M23" s="8"/>
      <c r="N23" s="11"/>
      <c r="O23" s="8"/>
      <c r="P23" s="11"/>
      <c r="Q23" s="8"/>
      <c r="R23" s="11"/>
      <c r="S23" s="8"/>
      <c r="T23" s="11"/>
      <c r="U23" s="8"/>
      <c r="V23" s="11"/>
      <c r="W23" s="8"/>
      <c r="X23" s="11"/>
      <c r="Y23" s="8"/>
      <c r="Z23" s="11"/>
      <c r="AA23" s="8"/>
      <c r="AB23" s="11"/>
      <c r="AC23" s="8"/>
      <c r="AD23" s="11"/>
      <c r="AE23" s="8"/>
      <c r="AF23" s="11"/>
      <c r="AG23" s="8"/>
      <c r="AH23" s="11"/>
      <c r="AI23" s="8"/>
      <c r="AJ23" s="11"/>
      <c r="AK23" s="9"/>
      <c r="AL23" s="8"/>
      <c r="AM23" s="12"/>
    </row>
    <row r="24" spans="1:39" s="24" customFormat="1" x14ac:dyDescent="0.25">
      <c r="A24" s="17">
        <v>21</v>
      </c>
      <c r="B24" s="49" t="s">
        <v>3</v>
      </c>
      <c r="C24" s="17" t="s">
        <v>82</v>
      </c>
      <c r="D24" s="18">
        <v>190.66</v>
      </c>
      <c r="E24" s="18">
        <v>57.22</v>
      </c>
      <c r="F24" s="18">
        <v>57.22</v>
      </c>
      <c r="G24" s="17" t="s">
        <v>90</v>
      </c>
      <c r="H24" s="15"/>
      <c r="I24" s="8"/>
      <c r="J24" s="9"/>
      <c r="K24" s="9"/>
      <c r="L24" s="10"/>
      <c r="M24" s="8"/>
      <c r="N24" s="11"/>
      <c r="O24" s="8"/>
      <c r="P24" s="11"/>
      <c r="Q24" s="8"/>
      <c r="R24" s="11"/>
      <c r="S24" s="8"/>
      <c r="T24" s="11"/>
      <c r="U24" s="8"/>
      <c r="V24" s="11"/>
      <c r="W24" s="8"/>
      <c r="X24" s="11"/>
      <c r="Y24" s="8"/>
      <c r="Z24" s="11"/>
      <c r="AA24" s="8"/>
      <c r="AB24" s="11"/>
      <c r="AC24" s="8"/>
      <c r="AD24" s="11"/>
      <c r="AE24" s="8"/>
      <c r="AF24" s="11"/>
      <c r="AG24" s="8"/>
      <c r="AH24" s="11"/>
      <c r="AI24" s="8"/>
      <c r="AJ24" s="11"/>
      <c r="AK24" s="9"/>
      <c r="AL24" s="8"/>
      <c r="AM24" s="12"/>
    </row>
    <row r="25" spans="1:39" s="24" customFormat="1" x14ac:dyDescent="0.25">
      <c r="A25" s="17">
        <v>22</v>
      </c>
      <c r="B25" s="48" t="s">
        <v>34</v>
      </c>
      <c r="C25" s="17" t="s">
        <v>49</v>
      </c>
      <c r="D25" s="18">
        <v>5620</v>
      </c>
      <c r="E25" s="18" t="s">
        <v>35</v>
      </c>
      <c r="F25" s="18">
        <v>1722.88</v>
      </c>
      <c r="G25" s="17" t="s">
        <v>56</v>
      </c>
      <c r="H25" s="15"/>
      <c r="I25" s="8"/>
      <c r="J25" s="9"/>
      <c r="K25" s="9"/>
      <c r="L25" s="10"/>
      <c r="M25" s="8"/>
      <c r="N25" s="11"/>
      <c r="O25" s="8"/>
      <c r="P25" s="11"/>
      <c r="Q25" s="8"/>
      <c r="R25" s="11"/>
      <c r="S25" s="8"/>
      <c r="T25" s="11"/>
      <c r="U25" s="8"/>
      <c r="V25" s="11"/>
      <c r="W25" s="8"/>
      <c r="X25" s="11"/>
      <c r="Y25" s="8"/>
      <c r="Z25" s="11"/>
      <c r="AA25" s="8"/>
      <c r="AB25" s="11"/>
      <c r="AC25" s="8"/>
      <c r="AD25" s="11"/>
      <c r="AE25" s="8"/>
      <c r="AF25" s="11"/>
      <c r="AG25" s="8"/>
      <c r="AH25" s="11"/>
      <c r="AI25" s="8"/>
      <c r="AJ25" s="11"/>
      <c r="AK25" s="9"/>
      <c r="AL25" s="8"/>
      <c r="AM25" s="12"/>
    </row>
    <row r="26" spans="1:39" s="24" customFormat="1" ht="31.5" x14ac:dyDescent="0.25">
      <c r="A26" s="17">
        <v>23</v>
      </c>
      <c r="B26" s="48" t="s">
        <v>46</v>
      </c>
      <c r="C26" s="17" t="s">
        <v>80</v>
      </c>
      <c r="D26" s="18">
        <f>3010.5+15537.75</f>
        <v>18548.25</v>
      </c>
      <c r="E26" s="18">
        <f>903.45+4661.33</f>
        <v>5564.78</v>
      </c>
      <c r="F26" s="18">
        <f>903.15+4661.33</f>
        <v>5564.48</v>
      </c>
      <c r="G26" s="18" t="s">
        <v>93</v>
      </c>
      <c r="H26" s="15" t="s">
        <v>92</v>
      </c>
      <c r="I26" s="8"/>
      <c r="J26" s="9"/>
      <c r="K26" s="9"/>
      <c r="L26" s="10"/>
      <c r="M26" s="8"/>
      <c r="N26" s="11"/>
      <c r="O26" s="8"/>
      <c r="P26" s="11"/>
      <c r="Q26" s="8"/>
      <c r="R26" s="11"/>
      <c r="S26" s="8"/>
      <c r="T26" s="11"/>
      <c r="U26" s="8"/>
      <c r="V26" s="11"/>
      <c r="W26" s="8"/>
      <c r="X26" s="11"/>
      <c r="Y26" s="8"/>
      <c r="Z26" s="11"/>
      <c r="AA26" s="8"/>
      <c r="AB26" s="11"/>
      <c r="AC26" s="8"/>
      <c r="AD26" s="11"/>
      <c r="AE26" s="8"/>
      <c r="AF26" s="11"/>
      <c r="AG26" s="8"/>
      <c r="AH26" s="11"/>
      <c r="AI26" s="8"/>
      <c r="AJ26" s="11"/>
      <c r="AK26" s="9"/>
      <c r="AL26" s="8"/>
      <c r="AM26" s="12"/>
    </row>
    <row r="27" spans="1:39" s="24" customFormat="1" x14ac:dyDescent="0.25">
      <c r="A27" s="17">
        <v>24</v>
      </c>
      <c r="B27" s="49" t="s">
        <v>4</v>
      </c>
      <c r="C27" s="17" t="s">
        <v>83</v>
      </c>
      <c r="D27" s="18">
        <v>315.93</v>
      </c>
      <c r="E27" s="18">
        <v>94.8</v>
      </c>
      <c r="F27" s="18">
        <v>94.8</v>
      </c>
      <c r="G27" s="17" t="s">
        <v>89</v>
      </c>
      <c r="H27" s="15"/>
      <c r="I27" s="8"/>
      <c r="J27" s="9"/>
      <c r="K27" s="9"/>
      <c r="L27" s="10"/>
      <c r="M27" s="8"/>
      <c r="N27" s="11"/>
      <c r="O27" s="8"/>
      <c r="P27" s="11"/>
      <c r="Q27" s="8"/>
      <c r="R27" s="11"/>
      <c r="S27" s="8"/>
      <c r="T27" s="11"/>
      <c r="U27" s="8"/>
      <c r="V27" s="11"/>
      <c r="W27" s="8"/>
      <c r="X27" s="11"/>
      <c r="Y27" s="8"/>
      <c r="Z27" s="11"/>
      <c r="AA27" s="8"/>
      <c r="AB27" s="11"/>
      <c r="AC27" s="8"/>
      <c r="AD27" s="11"/>
      <c r="AE27" s="8"/>
      <c r="AF27" s="11"/>
      <c r="AG27" s="8"/>
      <c r="AH27" s="11"/>
      <c r="AI27" s="8"/>
      <c r="AJ27" s="11"/>
      <c r="AK27" s="9"/>
      <c r="AL27" s="8"/>
      <c r="AM27" s="12"/>
    </row>
    <row r="28" spans="1:39" s="24" customFormat="1" ht="94.5" x14ac:dyDescent="0.25">
      <c r="A28" s="17">
        <v>25</v>
      </c>
      <c r="B28" s="49" t="s">
        <v>5</v>
      </c>
      <c r="C28" s="17" t="s">
        <v>86</v>
      </c>
      <c r="D28" s="18">
        <v>5385.88</v>
      </c>
      <c r="E28" s="18">
        <v>1350.12</v>
      </c>
      <c r="F28" s="18">
        <f>102.47+203.69+210.08+571.52+184.62+411.8</f>
        <v>1684.18</v>
      </c>
      <c r="G28" s="17" t="s">
        <v>64</v>
      </c>
      <c r="H28" s="15"/>
      <c r="I28" s="8"/>
      <c r="J28" s="9"/>
      <c r="K28" s="9"/>
      <c r="L28" s="10"/>
      <c r="M28" s="8"/>
      <c r="N28" s="11"/>
      <c r="O28" s="8"/>
      <c r="P28" s="11"/>
      <c r="Q28" s="8"/>
      <c r="R28" s="11"/>
      <c r="S28" s="8"/>
      <c r="T28" s="11"/>
      <c r="U28" s="8"/>
      <c r="V28" s="11"/>
      <c r="W28" s="8"/>
      <c r="X28" s="11"/>
      <c r="Y28" s="8"/>
      <c r="Z28" s="11"/>
      <c r="AA28" s="8"/>
      <c r="AB28" s="11"/>
      <c r="AC28" s="8"/>
      <c r="AD28" s="11"/>
      <c r="AE28" s="8"/>
      <c r="AF28" s="11"/>
      <c r="AG28" s="8"/>
      <c r="AH28" s="11"/>
      <c r="AI28" s="8"/>
      <c r="AJ28" s="11"/>
      <c r="AK28" s="9"/>
      <c r="AL28" s="8"/>
      <c r="AM28" s="12"/>
    </row>
    <row r="29" spans="1:39" s="24" customFormat="1" ht="31.5" x14ac:dyDescent="0.25">
      <c r="A29" s="17">
        <v>26</v>
      </c>
      <c r="B29" s="49" t="s">
        <v>29</v>
      </c>
      <c r="C29" s="17" t="s">
        <v>61</v>
      </c>
      <c r="D29" s="18">
        <v>5759.72</v>
      </c>
      <c r="E29" s="18">
        <v>1727.88</v>
      </c>
      <c r="F29" s="18">
        <f>1695.44+32.44</f>
        <v>1727.88</v>
      </c>
      <c r="G29" s="17" t="s">
        <v>62</v>
      </c>
      <c r="H29" s="15"/>
      <c r="I29" s="8"/>
      <c r="J29" s="9"/>
      <c r="K29" s="9"/>
      <c r="L29" s="10"/>
      <c r="M29" s="8"/>
      <c r="N29" s="11"/>
      <c r="O29" s="8"/>
      <c r="P29" s="11"/>
      <c r="Q29" s="8"/>
      <c r="R29" s="11"/>
      <c r="S29" s="8"/>
      <c r="T29" s="11"/>
      <c r="U29" s="8"/>
      <c r="V29" s="11"/>
      <c r="W29" s="8"/>
      <c r="X29" s="11"/>
      <c r="Y29" s="8"/>
      <c r="Z29" s="11"/>
      <c r="AA29" s="8"/>
      <c r="AB29" s="11"/>
      <c r="AC29" s="8"/>
      <c r="AD29" s="11"/>
      <c r="AE29" s="8"/>
      <c r="AF29" s="11"/>
      <c r="AG29" s="8"/>
      <c r="AH29" s="11"/>
      <c r="AI29" s="8"/>
      <c r="AJ29" s="11"/>
      <c r="AK29" s="9"/>
      <c r="AL29" s="8"/>
      <c r="AM29" s="12"/>
    </row>
    <row r="30" spans="1:39" s="24" customFormat="1" x14ac:dyDescent="0.25">
      <c r="A30" s="17">
        <v>27</v>
      </c>
      <c r="B30" s="49" t="s">
        <v>14</v>
      </c>
      <c r="C30" s="17" t="s">
        <v>77</v>
      </c>
      <c r="D30" s="18">
        <v>239.05</v>
      </c>
      <c r="E30" s="18" t="s">
        <v>35</v>
      </c>
      <c r="F30" s="18">
        <v>71.72</v>
      </c>
      <c r="G30" s="17" t="s">
        <v>76</v>
      </c>
      <c r="H30" s="15"/>
      <c r="I30" s="8"/>
      <c r="J30" s="9"/>
      <c r="K30" s="9"/>
      <c r="L30" s="10"/>
      <c r="M30" s="8"/>
      <c r="N30" s="11"/>
      <c r="O30" s="8"/>
      <c r="P30" s="11"/>
      <c r="Q30" s="8"/>
      <c r="R30" s="11"/>
      <c r="S30" s="8"/>
      <c r="T30" s="11"/>
      <c r="U30" s="8"/>
      <c r="V30" s="11"/>
      <c r="W30" s="8"/>
      <c r="X30" s="11"/>
      <c r="Y30" s="8"/>
      <c r="Z30" s="11"/>
      <c r="AA30" s="8"/>
      <c r="AB30" s="11"/>
      <c r="AC30" s="8"/>
      <c r="AD30" s="11"/>
      <c r="AE30" s="8"/>
      <c r="AF30" s="11"/>
      <c r="AG30" s="8"/>
      <c r="AH30" s="11"/>
      <c r="AI30" s="8"/>
      <c r="AJ30" s="11"/>
      <c r="AK30" s="9"/>
      <c r="AL30" s="8"/>
      <c r="AM30" s="12"/>
    </row>
    <row r="31" spans="1:39" s="24" customFormat="1" x14ac:dyDescent="0.25">
      <c r="A31" s="17">
        <v>28</v>
      </c>
      <c r="B31" s="47" t="s">
        <v>6</v>
      </c>
      <c r="C31" s="17" t="s">
        <v>76</v>
      </c>
      <c r="D31" s="18">
        <v>2808.92</v>
      </c>
      <c r="E31" s="18">
        <v>561.78</v>
      </c>
      <c r="F31" s="18">
        <v>561.78</v>
      </c>
      <c r="G31" s="17" t="s">
        <v>73</v>
      </c>
      <c r="H31" s="15"/>
      <c r="I31" s="8"/>
      <c r="J31" s="9"/>
      <c r="K31" s="9"/>
      <c r="L31" s="10"/>
      <c r="M31" s="8"/>
      <c r="N31" s="11"/>
      <c r="O31" s="8"/>
      <c r="P31" s="11"/>
      <c r="Q31" s="8"/>
      <c r="R31" s="11"/>
      <c r="S31" s="8"/>
      <c r="T31" s="11"/>
      <c r="U31" s="8"/>
      <c r="V31" s="11"/>
      <c r="W31" s="8"/>
      <c r="X31" s="11"/>
      <c r="Y31" s="8"/>
      <c r="Z31" s="11"/>
      <c r="AA31" s="8"/>
      <c r="AB31" s="11"/>
      <c r="AC31" s="8"/>
      <c r="AD31" s="11"/>
      <c r="AE31" s="8"/>
      <c r="AF31" s="11"/>
      <c r="AG31" s="8"/>
      <c r="AH31" s="11"/>
      <c r="AI31" s="8"/>
      <c r="AJ31" s="11"/>
      <c r="AK31" s="9"/>
      <c r="AL31" s="8"/>
      <c r="AM31" s="12"/>
    </row>
    <row r="32" spans="1:39" s="24" customFormat="1" ht="47.25" x14ac:dyDescent="0.25">
      <c r="A32" s="17">
        <v>29</v>
      </c>
      <c r="B32" s="49" t="s">
        <v>7</v>
      </c>
      <c r="C32" s="17" t="s">
        <v>51</v>
      </c>
      <c r="D32" s="18">
        <v>16950.71</v>
      </c>
      <c r="E32" s="18">
        <v>2295.5700000000002</v>
      </c>
      <c r="F32" s="18">
        <f>2441.21+179.58+256.91</f>
        <v>2877.7</v>
      </c>
      <c r="G32" s="17" t="s">
        <v>65</v>
      </c>
      <c r="H32" s="15"/>
      <c r="I32" s="8"/>
      <c r="J32" s="9"/>
      <c r="K32" s="9"/>
      <c r="L32" s="10"/>
      <c r="M32" s="8"/>
      <c r="N32" s="11"/>
      <c r="O32" s="8"/>
      <c r="P32" s="11"/>
      <c r="Q32" s="8"/>
      <c r="R32" s="11"/>
      <c r="S32" s="8"/>
      <c r="T32" s="11"/>
      <c r="U32" s="8"/>
      <c r="V32" s="11"/>
      <c r="W32" s="8"/>
      <c r="X32" s="11"/>
      <c r="Y32" s="8"/>
      <c r="Z32" s="11"/>
      <c r="AA32" s="8"/>
      <c r="AB32" s="11"/>
      <c r="AC32" s="8"/>
      <c r="AD32" s="11"/>
      <c r="AE32" s="8"/>
      <c r="AF32" s="11"/>
      <c r="AG32" s="8"/>
      <c r="AH32" s="11"/>
      <c r="AI32" s="8"/>
      <c r="AJ32" s="11"/>
      <c r="AK32" s="9"/>
      <c r="AL32" s="8"/>
      <c r="AM32" s="12"/>
    </row>
    <row r="33" spans="1:39" s="24" customFormat="1" ht="31.5" x14ac:dyDescent="0.25">
      <c r="A33" s="17">
        <v>30</v>
      </c>
      <c r="B33" s="48" t="s">
        <v>38</v>
      </c>
      <c r="C33" s="17" t="s">
        <v>48</v>
      </c>
      <c r="D33" s="18">
        <v>9489.49</v>
      </c>
      <c r="E33" s="18" t="s">
        <v>35</v>
      </c>
      <c r="F33" s="18">
        <f>2177.72+34.57</f>
        <v>2212.29</v>
      </c>
      <c r="G33" s="17" t="s">
        <v>66</v>
      </c>
      <c r="H33" s="15"/>
      <c r="I33" s="8"/>
      <c r="J33" s="9"/>
      <c r="K33" s="9"/>
      <c r="L33" s="10"/>
      <c r="M33" s="8"/>
      <c r="N33" s="11"/>
      <c r="O33" s="8"/>
      <c r="P33" s="11"/>
      <c r="Q33" s="8"/>
      <c r="R33" s="11"/>
      <c r="S33" s="8"/>
      <c r="T33" s="11"/>
      <c r="U33" s="8"/>
      <c r="V33" s="11"/>
      <c r="W33" s="8"/>
      <c r="X33" s="11"/>
      <c r="Y33" s="8"/>
      <c r="Z33" s="11"/>
      <c r="AA33" s="8"/>
      <c r="AB33" s="11"/>
      <c r="AC33" s="8"/>
      <c r="AD33" s="11"/>
      <c r="AE33" s="8"/>
      <c r="AF33" s="11"/>
      <c r="AG33" s="8"/>
      <c r="AH33" s="11"/>
      <c r="AI33" s="8"/>
      <c r="AJ33" s="11"/>
      <c r="AK33" s="9"/>
      <c r="AL33" s="8"/>
      <c r="AM33" s="12"/>
    </row>
    <row r="34" spans="1:39" s="24" customFormat="1" x14ac:dyDescent="0.25">
      <c r="A34" s="17">
        <v>31</v>
      </c>
      <c r="B34" s="47" t="s">
        <v>8</v>
      </c>
      <c r="C34" s="17" t="s">
        <v>57</v>
      </c>
      <c r="D34" s="18">
        <v>11660.38</v>
      </c>
      <c r="E34" s="18">
        <v>3498.12</v>
      </c>
      <c r="F34" s="18">
        <v>3498.12</v>
      </c>
      <c r="G34" s="17" t="s">
        <v>61</v>
      </c>
      <c r="H34" s="15"/>
      <c r="I34" s="8"/>
      <c r="J34" s="9"/>
      <c r="K34" s="9"/>
      <c r="L34" s="10"/>
      <c r="M34" s="8"/>
      <c r="N34" s="11"/>
      <c r="O34" s="8"/>
      <c r="P34" s="11"/>
      <c r="Q34" s="8"/>
      <c r="R34" s="11"/>
      <c r="S34" s="8"/>
      <c r="T34" s="11"/>
      <c r="U34" s="8"/>
      <c r="V34" s="11"/>
      <c r="W34" s="8"/>
      <c r="X34" s="11"/>
      <c r="Y34" s="8"/>
      <c r="Z34" s="11"/>
      <c r="AA34" s="8"/>
      <c r="AB34" s="11"/>
      <c r="AC34" s="8"/>
      <c r="AD34" s="11"/>
      <c r="AE34" s="8"/>
      <c r="AF34" s="11"/>
      <c r="AG34" s="8"/>
      <c r="AH34" s="11"/>
      <c r="AI34" s="8"/>
      <c r="AJ34" s="11"/>
      <c r="AK34" s="9"/>
      <c r="AL34" s="8"/>
      <c r="AM34" s="12"/>
    </row>
    <row r="35" spans="1:39" s="35" customFormat="1" x14ac:dyDescent="0.25">
      <c r="A35" s="17">
        <v>32</v>
      </c>
      <c r="B35" s="48" t="s">
        <v>9</v>
      </c>
      <c r="C35" s="17" t="s">
        <v>41</v>
      </c>
      <c r="D35" s="18">
        <v>5899.92</v>
      </c>
      <c r="E35" s="18" t="s">
        <v>35</v>
      </c>
      <c r="F35" s="18">
        <v>1769.98</v>
      </c>
      <c r="G35" s="17" t="s">
        <v>78</v>
      </c>
      <c r="H35" s="15"/>
      <c r="I35" s="30"/>
      <c r="J35" s="31"/>
      <c r="K35" s="31"/>
      <c r="L35" s="32"/>
      <c r="M35" s="30"/>
      <c r="N35" s="33"/>
      <c r="O35" s="30"/>
      <c r="P35" s="33"/>
      <c r="Q35" s="30"/>
      <c r="R35" s="33"/>
      <c r="S35" s="30"/>
      <c r="T35" s="33"/>
      <c r="U35" s="30"/>
      <c r="V35" s="33"/>
      <c r="W35" s="30"/>
      <c r="X35" s="33"/>
      <c r="Y35" s="30"/>
      <c r="Z35" s="33"/>
      <c r="AA35" s="30"/>
      <c r="AB35" s="33"/>
      <c r="AC35" s="30"/>
      <c r="AD35" s="33"/>
      <c r="AE35" s="30"/>
      <c r="AF35" s="33"/>
      <c r="AG35" s="30"/>
      <c r="AH35" s="33"/>
      <c r="AI35" s="30"/>
      <c r="AJ35" s="33"/>
      <c r="AK35" s="31"/>
      <c r="AL35" s="30"/>
      <c r="AM35" s="34"/>
    </row>
    <row r="36" spans="1:39" s="24" customFormat="1" x14ac:dyDescent="0.25">
      <c r="A36" s="17">
        <v>33</v>
      </c>
      <c r="B36" s="47" t="s">
        <v>31</v>
      </c>
      <c r="C36" s="17" t="s">
        <v>57</v>
      </c>
      <c r="D36" s="18">
        <v>71.22</v>
      </c>
      <c r="E36" s="18" t="s">
        <v>35</v>
      </c>
      <c r="F36" s="18">
        <v>21.37</v>
      </c>
      <c r="G36" s="17" t="s">
        <v>79</v>
      </c>
      <c r="H36" s="15"/>
      <c r="I36" s="8"/>
      <c r="J36" s="9"/>
      <c r="K36" s="9"/>
      <c r="L36" s="10"/>
      <c r="M36" s="8"/>
      <c r="N36" s="11"/>
      <c r="O36" s="8"/>
      <c r="P36" s="11"/>
      <c r="Q36" s="8"/>
      <c r="R36" s="11"/>
      <c r="S36" s="8"/>
      <c r="T36" s="11"/>
      <c r="U36" s="8"/>
      <c r="V36" s="11"/>
      <c r="W36" s="8"/>
      <c r="X36" s="11"/>
      <c r="Y36" s="8"/>
      <c r="Z36" s="11"/>
      <c r="AA36" s="8"/>
      <c r="AB36" s="11"/>
      <c r="AC36" s="8"/>
      <c r="AD36" s="11"/>
      <c r="AE36" s="8"/>
      <c r="AF36" s="11"/>
      <c r="AG36" s="8"/>
      <c r="AH36" s="11"/>
      <c r="AI36" s="8"/>
      <c r="AJ36" s="11"/>
      <c r="AK36" s="9"/>
      <c r="AL36" s="8"/>
      <c r="AM36" s="12"/>
    </row>
    <row r="37" spans="1:39" s="24" customFormat="1" x14ac:dyDescent="0.25">
      <c r="A37" s="17">
        <v>34</v>
      </c>
      <c r="B37" s="48" t="s">
        <v>47</v>
      </c>
      <c r="C37" s="17" t="s">
        <v>58</v>
      </c>
      <c r="D37" s="18">
        <f>9229.51+6919.11+5508.56+928.68</f>
        <v>22585.86</v>
      </c>
      <c r="E37" s="18">
        <f>2768.44+2075.35+1660.88+278.61</f>
        <v>6783.28</v>
      </c>
      <c r="F37" s="18">
        <f>2768.44+2075.35+1660.88+278.61</f>
        <v>6783.28</v>
      </c>
      <c r="G37" s="17" t="s">
        <v>81</v>
      </c>
      <c r="H37" s="15" t="s">
        <v>84</v>
      </c>
      <c r="I37" s="8"/>
      <c r="J37" s="9"/>
      <c r="K37" s="9"/>
      <c r="L37" s="10"/>
      <c r="M37" s="8"/>
      <c r="N37" s="11"/>
      <c r="O37" s="8"/>
      <c r="P37" s="11"/>
      <c r="Q37" s="8"/>
      <c r="R37" s="11"/>
      <c r="S37" s="8"/>
      <c r="T37" s="11"/>
      <c r="U37" s="8"/>
      <c r="V37" s="11"/>
      <c r="W37" s="8"/>
      <c r="X37" s="11"/>
      <c r="Y37" s="8"/>
      <c r="Z37" s="11"/>
      <c r="AA37" s="8"/>
      <c r="AB37" s="11"/>
      <c r="AC37" s="8"/>
      <c r="AD37" s="11"/>
      <c r="AE37" s="8"/>
      <c r="AF37" s="11"/>
      <c r="AG37" s="8"/>
      <c r="AH37" s="11"/>
      <c r="AI37" s="8"/>
      <c r="AJ37" s="11"/>
      <c r="AK37" s="9"/>
      <c r="AL37" s="8"/>
      <c r="AM37" s="12"/>
    </row>
    <row r="38" spans="1:39" s="24" customFormat="1" x14ac:dyDescent="0.25">
      <c r="A38" s="17">
        <v>35</v>
      </c>
      <c r="B38" s="48" t="s">
        <v>70</v>
      </c>
      <c r="C38" s="17" t="s">
        <v>69</v>
      </c>
      <c r="D38" s="18">
        <v>11184.14</v>
      </c>
      <c r="E38" s="18">
        <v>3355.24</v>
      </c>
      <c r="F38" s="18">
        <v>3900.49</v>
      </c>
      <c r="G38" s="17" t="s">
        <v>61</v>
      </c>
      <c r="H38" s="44"/>
      <c r="I38" s="8"/>
      <c r="J38" s="9"/>
      <c r="K38" s="9"/>
      <c r="L38" s="10"/>
      <c r="M38" s="8"/>
      <c r="N38" s="11"/>
      <c r="O38" s="8"/>
      <c r="P38" s="11"/>
      <c r="Q38" s="8"/>
      <c r="R38" s="11"/>
      <c r="S38" s="8"/>
      <c r="T38" s="11"/>
      <c r="U38" s="8"/>
      <c r="V38" s="11"/>
      <c r="W38" s="8"/>
      <c r="X38" s="11"/>
      <c r="Y38" s="8"/>
      <c r="Z38" s="11"/>
      <c r="AA38" s="8"/>
      <c r="AB38" s="11"/>
      <c r="AC38" s="8"/>
      <c r="AD38" s="11"/>
      <c r="AE38" s="8"/>
      <c r="AF38" s="11"/>
      <c r="AG38" s="8"/>
      <c r="AH38" s="11"/>
      <c r="AI38" s="8"/>
      <c r="AJ38" s="11"/>
      <c r="AK38" s="9"/>
      <c r="AL38" s="8"/>
      <c r="AM38" s="12"/>
    </row>
    <row r="39" spans="1:39" s="24" customFormat="1" x14ac:dyDescent="0.25">
      <c r="A39" s="17">
        <v>36</v>
      </c>
      <c r="B39" s="48" t="s">
        <v>71</v>
      </c>
      <c r="C39" s="17" t="s">
        <v>73</v>
      </c>
      <c r="D39" s="18">
        <v>6322.97</v>
      </c>
      <c r="E39" s="18">
        <v>1896.88</v>
      </c>
      <c r="F39" s="18">
        <v>1896.88</v>
      </c>
      <c r="G39" s="17" t="s">
        <v>72</v>
      </c>
      <c r="H39" s="44"/>
      <c r="I39" s="8"/>
      <c r="J39" s="9"/>
      <c r="K39" s="9"/>
      <c r="L39" s="10"/>
      <c r="M39" s="8"/>
      <c r="N39" s="11"/>
      <c r="O39" s="8"/>
      <c r="P39" s="11"/>
      <c r="Q39" s="8"/>
      <c r="R39" s="11"/>
      <c r="S39" s="8"/>
      <c r="T39" s="11"/>
      <c r="U39" s="8"/>
      <c r="V39" s="11"/>
      <c r="W39" s="8"/>
      <c r="X39" s="11"/>
      <c r="Y39" s="8"/>
      <c r="Z39" s="11"/>
      <c r="AA39" s="8"/>
      <c r="AB39" s="11"/>
      <c r="AC39" s="8"/>
      <c r="AD39" s="11"/>
      <c r="AE39" s="8"/>
      <c r="AF39" s="11"/>
      <c r="AG39" s="8"/>
      <c r="AH39" s="11"/>
      <c r="AI39" s="8"/>
      <c r="AJ39" s="11"/>
      <c r="AK39" s="9"/>
      <c r="AL39" s="8"/>
      <c r="AM39" s="12"/>
    </row>
    <row r="40" spans="1:39" s="24" customFormat="1" x14ac:dyDescent="0.25">
      <c r="A40" s="17">
        <v>37</v>
      </c>
      <c r="B40" s="47" t="s">
        <v>10</v>
      </c>
      <c r="C40" s="17" t="s">
        <v>58</v>
      </c>
      <c r="D40" s="53">
        <v>243</v>
      </c>
      <c r="E40" s="52" t="s">
        <v>35</v>
      </c>
      <c r="F40" s="56">
        <v>59</v>
      </c>
      <c r="G40" s="54" t="s">
        <v>69</v>
      </c>
      <c r="H40" s="55"/>
      <c r="I40" s="8"/>
      <c r="J40" s="9"/>
      <c r="K40" s="9"/>
      <c r="L40" s="10"/>
      <c r="M40" s="8"/>
      <c r="N40" s="11"/>
      <c r="O40" s="8"/>
      <c r="P40" s="11"/>
      <c r="Q40" s="8"/>
      <c r="R40" s="11"/>
      <c r="S40" s="8"/>
      <c r="T40" s="11"/>
      <c r="U40" s="8"/>
      <c r="V40" s="11"/>
      <c r="W40" s="8"/>
      <c r="X40" s="11"/>
      <c r="Y40" s="8"/>
      <c r="Z40" s="11"/>
      <c r="AA40" s="8"/>
      <c r="AB40" s="11"/>
      <c r="AC40" s="8"/>
      <c r="AD40" s="11"/>
      <c r="AE40" s="8"/>
      <c r="AF40" s="11"/>
      <c r="AG40" s="8"/>
      <c r="AH40" s="11"/>
      <c r="AI40" s="8"/>
      <c r="AJ40" s="11"/>
      <c r="AK40" s="9"/>
      <c r="AL40" s="8"/>
      <c r="AM40" s="12"/>
    </row>
    <row r="41" spans="1:39" s="24" customFormat="1" x14ac:dyDescent="0.25">
      <c r="A41" s="17">
        <v>38</v>
      </c>
      <c r="B41" s="47" t="s">
        <v>33</v>
      </c>
      <c r="C41" s="17" t="s">
        <v>61</v>
      </c>
      <c r="D41" s="18">
        <v>1137</v>
      </c>
      <c r="E41" s="18">
        <v>341.1</v>
      </c>
      <c r="F41" s="18">
        <v>341.1</v>
      </c>
      <c r="G41" s="17" t="s">
        <v>69</v>
      </c>
      <c r="H41" s="15"/>
      <c r="I41" s="8"/>
      <c r="J41" s="9"/>
      <c r="K41" s="9"/>
      <c r="L41" s="10"/>
      <c r="M41" s="8"/>
      <c r="N41" s="11"/>
      <c r="O41" s="8"/>
      <c r="P41" s="11"/>
      <c r="Q41" s="8"/>
      <c r="R41" s="11"/>
      <c r="S41" s="8"/>
      <c r="T41" s="11"/>
      <c r="U41" s="8"/>
      <c r="V41" s="11"/>
      <c r="W41" s="8"/>
      <c r="X41" s="11"/>
      <c r="Y41" s="8"/>
      <c r="Z41" s="11"/>
      <c r="AA41" s="8"/>
      <c r="AB41" s="11"/>
      <c r="AC41" s="8"/>
      <c r="AD41" s="11"/>
      <c r="AE41" s="8"/>
      <c r="AF41" s="11"/>
      <c r="AG41" s="8"/>
      <c r="AH41" s="11"/>
      <c r="AI41" s="8"/>
      <c r="AJ41" s="11"/>
      <c r="AK41" s="9"/>
      <c r="AL41" s="8"/>
      <c r="AM41" s="12"/>
    </row>
    <row r="42" spans="1:39" s="24" customFormat="1" x14ac:dyDescent="0.25">
      <c r="A42" s="17">
        <v>39</v>
      </c>
      <c r="B42" s="48" t="s">
        <v>40</v>
      </c>
      <c r="C42" s="17" t="s">
        <v>57</v>
      </c>
      <c r="D42" s="18">
        <v>9</v>
      </c>
      <c r="E42" s="18">
        <v>2</v>
      </c>
      <c r="F42" s="18">
        <v>2.99</v>
      </c>
      <c r="G42" s="17" t="s">
        <v>67</v>
      </c>
      <c r="H42" s="15"/>
      <c r="I42" s="8"/>
      <c r="J42" s="9"/>
      <c r="K42" s="9"/>
      <c r="L42" s="10"/>
      <c r="M42" s="8"/>
      <c r="N42" s="11"/>
      <c r="O42" s="8"/>
      <c r="P42" s="11"/>
      <c r="Q42" s="8"/>
      <c r="R42" s="11"/>
      <c r="S42" s="8"/>
      <c r="T42" s="11"/>
      <c r="U42" s="8"/>
      <c r="V42" s="11"/>
      <c r="W42" s="8"/>
      <c r="X42" s="11"/>
      <c r="Y42" s="8"/>
      <c r="Z42" s="11"/>
      <c r="AA42" s="8"/>
      <c r="AB42" s="11"/>
      <c r="AC42" s="8"/>
      <c r="AD42" s="11"/>
      <c r="AE42" s="8"/>
      <c r="AF42" s="11"/>
      <c r="AG42" s="8"/>
      <c r="AH42" s="11"/>
      <c r="AI42" s="8"/>
      <c r="AJ42" s="11"/>
      <c r="AK42" s="9"/>
      <c r="AL42" s="8"/>
      <c r="AM42" s="12"/>
    </row>
    <row r="43" spans="1:39" s="24" customFormat="1" x14ac:dyDescent="0.25">
      <c r="A43" s="17">
        <v>40</v>
      </c>
      <c r="B43" s="47" t="s">
        <v>18</v>
      </c>
      <c r="C43" s="17" t="s">
        <v>57</v>
      </c>
      <c r="D43" s="18">
        <v>33826</v>
      </c>
      <c r="E43" s="18" t="s">
        <v>35</v>
      </c>
      <c r="F43" s="18">
        <v>10174.549999999999</v>
      </c>
      <c r="G43" s="17" t="s">
        <v>76</v>
      </c>
      <c r="H43" s="15"/>
      <c r="I43" s="8"/>
      <c r="J43" s="9"/>
      <c r="K43" s="9"/>
      <c r="L43" s="10"/>
      <c r="M43" s="8"/>
      <c r="N43" s="11"/>
      <c r="O43" s="8"/>
      <c r="P43" s="11"/>
      <c r="Q43" s="8"/>
      <c r="R43" s="11"/>
      <c r="S43" s="8"/>
      <c r="T43" s="11"/>
      <c r="U43" s="8"/>
      <c r="V43" s="11"/>
      <c r="W43" s="8"/>
      <c r="X43" s="11"/>
      <c r="Y43" s="8"/>
      <c r="Z43" s="11"/>
      <c r="AA43" s="8"/>
      <c r="AB43" s="11"/>
      <c r="AC43" s="8"/>
      <c r="AD43" s="11"/>
      <c r="AE43" s="8"/>
      <c r="AF43" s="11"/>
      <c r="AG43" s="8"/>
      <c r="AH43" s="11"/>
      <c r="AI43" s="8"/>
      <c r="AJ43" s="11"/>
      <c r="AK43" s="9"/>
      <c r="AL43" s="8"/>
      <c r="AM43" s="12"/>
    </row>
    <row r="44" spans="1:39" s="36" customFormat="1" x14ac:dyDescent="0.25">
      <c r="A44" s="41"/>
      <c r="B44" s="45"/>
      <c r="C44" s="41"/>
      <c r="D44" s="42"/>
      <c r="E44" s="42"/>
      <c r="F44" s="42"/>
      <c r="G44" s="41"/>
      <c r="H44" s="43"/>
      <c r="I44" s="5"/>
      <c r="J44" s="13"/>
      <c r="K44" s="13"/>
      <c r="L44" s="13"/>
      <c r="M44" s="14"/>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row>
    <row r="45" spans="1:39" s="36" customFormat="1" x14ac:dyDescent="0.25">
      <c r="A45" s="21"/>
      <c r="B45" s="46"/>
      <c r="C45" s="19"/>
      <c r="D45" s="20"/>
      <c r="E45" s="21"/>
      <c r="F45" s="21"/>
      <c r="G45" s="22"/>
      <c r="H45" s="3"/>
      <c r="I45" s="5"/>
      <c r="J45" s="13"/>
      <c r="K45" s="13"/>
      <c r="L45" s="13"/>
      <c r="M45" s="14"/>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row>
    <row r="46" spans="1:39" x14ac:dyDescent="0.25">
      <c r="C46" s="39"/>
    </row>
  </sheetData>
  <autoFilter ref="A3:H45">
    <sortState ref="A4:H56">
      <sortCondition ref="B3:B56"/>
    </sortState>
  </autoFilter>
  <sortState ref="A4:H57">
    <sortCondition ref="A4"/>
  </sortState>
  <mergeCells count="1">
    <mergeCell ref="A1:H2"/>
  </mergeCells>
  <phoneticPr fontId="0" type="noConversion"/>
  <pageMargins left="0.31496062992125984" right="0.31496062992125984" top="0.35433070866141736" bottom="0.35433070866141736" header="0.31496062992125984" footer="0.11811023622047245"/>
  <pageSetup paperSize="9" scale="58"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C21" sqref="C21"/>
    </sheetView>
  </sheetViews>
  <sheetFormatPr defaultRowHeight="15" x14ac:dyDescent="0.25"/>
  <cols>
    <col min="1" max="1" width="29.42578125" customWidth="1"/>
    <col min="2" max="2" width="23.140625" customWidth="1"/>
    <col min="3" max="3" width="21" customWidth="1"/>
    <col min="6" max="6" width="14.42578125" customWidth="1"/>
  </cols>
  <sheetData>
    <row r="1" spans="1:6" x14ac:dyDescent="0.25">
      <c r="A1" s="1"/>
      <c r="B1" s="2"/>
      <c r="C1" s="1"/>
      <c r="D1" s="2"/>
      <c r="E1" s="1"/>
      <c r="F1" s="2"/>
    </row>
    <row r="2" spans="1:6" x14ac:dyDescent="0.25">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5" x14ac:dyDescent="0.25"/>
  <cols>
    <col min="1" max="1" width="18.42578125" customWidth="1"/>
    <col min="2" max="2" width="20.7109375" customWidth="1"/>
    <col min="3" max="3" width="32.570312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Linda Sārna</cp:lastModifiedBy>
  <cp:lastPrinted>2020-07-30T10:06:18Z</cp:lastPrinted>
  <dcterms:created xsi:type="dcterms:W3CDTF">2011-03-18T09:04:06Z</dcterms:created>
  <dcterms:modified xsi:type="dcterms:W3CDTF">2022-09-01T06:35:29Z</dcterms:modified>
</cp:coreProperties>
</file>