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fs-01\users$\janis.abele\My Documents\Zivju fonds 2020\Zivju fonda padomes 1 (197) sēde 09_01_2020\"/>
    </mc:Choice>
  </mc:AlternateContent>
  <xr:revisionPtr revIDLastSave="0" documentId="13_ncr:1_{04A8A1BC-46AF-4495-8156-99F3B4A45099}" xr6:coauthVersionLast="41" xr6:coauthVersionMax="41" xr10:uidLastSave="{00000000-0000-0000-0000-000000000000}"/>
  <bookViews>
    <workbookView xWindow="-120" yWindow="-120" windowWidth="29040" windowHeight="17640" xr2:uid="{00000000-000D-0000-FFFF-FFFF00000000}"/>
  </bookViews>
  <sheets>
    <sheet name="Zivju_fonda_izlietojums_2019"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 i="1" l="1"/>
  <c r="F12" i="1" l="1"/>
  <c r="E12" i="1"/>
  <c r="G12" i="1"/>
  <c r="F11" i="1" l="1"/>
  <c r="I10" i="1" l="1"/>
  <c r="F4" i="1" l="1"/>
  <c r="E10" i="1" l="1"/>
  <c r="F9" i="1" l="1"/>
  <c r="F5" i="1" l="1"/>
  <c r="F6" i="1"/>
  <c r="F7" i="1"/>
  <c r="F8" i="1"/>
  <c r="C10" i="1"/>
  <c r="C12" i="1" l="1"/>
  <c r="F10" i="1"/>
  <c r="H10" i="1"/>
</calcChain>
</file>

<file path=xl/sharedStrings.xml><?xml version="1.0" encoding="utf-8"?>
<sst xmlns="http://schemas.openxmlformats.org/spreadsheetml/2006/main" count="41" uniqueCount="40">
  <si>
    <t>Pasā-
kuma
 Nr.</t>
  </si>
  <si>
    <t>Pasākumi 
(nosaukumi saīsināti)</t>
  </si>
  <si>
    <t>A</t>
  </si>
  <si>
    <t>B</t>
  </si>
  <si>
    <t>C</t>
  </si>
  <si>
    <t>D</t>
  </si>
  <si>
    <t>1.</t>
  </si>
  <si>
    <t>Zinātniskās pētniecības programmu finansēšana un līdzdalība starpvalstu sadarbībā zinātniskajos pētījumos</t>
  </si>
  <si>
    <t>2.</t>
  </si>
  <si>
    <t>3.</t>
  </si>
  <si>
    <t>Zivju resursu aizsardzības pasākumi</t>
  </si>
  <si>
    <t>4.</t>
  </si>
  <si>
    <t>5.</t>
  </si>
  <si>
    <t>Dalība starptautiskos pasākumos, konferencēs un apmācībās</t>
  </si>
  <si>
    <t>6.</t>
  </si>
  <si>
    <t>Kopā pasākumiem:</t>
  </si>
  <si>
    <t>PAVISAM KOPĀ:</t>
  </si>
  <si>
    <t>-</t>
  </si>
  <si>
    <t>Pašvaldību un VVD pilnvaroto personu iesaistīšana kontroles nodrošināšanā</t>
  </si>
  <si>
    <t>E</t>
  </si>
  <si>
    <t>F</t>
  </si>
  <si>
    <t>H</t>
  </si>
  <si>
    <t>I</t>
  </si>
  <si>
    <t>Zivju resursu pavairošana un atražošana</t>
  </si>
  <si>
    <t>G</t>
  </si>
  <si>
    <t>Apstip-rināto projektu skaits</t>
  </si>
  <si>
    <r>
      <t>Projektu realiz. neizmantotais finansējums  (</t>
    </r>
    <r>
      <rPr>
        <i/>
        <sz val="10"/>
        <color theme="1"/>
        <rFont val="Calibri"/>
        <family val="2"/>
        <charset val="186"/>
        <scheme val="minor"/>
      </rPr>
      <t>euro</t>
    </r>
    <r>
      <rPr>
        <sz val="10"/>
        <color theme="1"/>
        <rFont val="Calibri"/>
        <family val="2"/>
        <charset val="186"/>
        <scheme val="minor"/>
      </rPr>
      <t>)</t>
    </r>
  </si>
  <si>
    <t>Izmaksātais finansējums 
(% no  izsludinātā finansējuma)</t>
  </si>
  <si>
    <r>
      <t>Izmaksātais finansējums (</t>
    </r>
    <r>
      <rPr>
        <i/>
        <sz val="10"/>
        <color theme="1"/>
        <rFont val="Calibri"/>
        <family val="2"/>
        <charset val="186"/>
        <scheme val="minor"/>
      </rPr>
      <t>euro</t>
    </r>
    <r>
      <rPr>
        <sz val="10"/>
        <color theme="1"/>
        <rFont val="Calibri"/>
        <family val="2"/>
        <charset val="186"/>
        <scheme val="minor"/>
      </rPr>
      <t>)</t>
    </r>
  </si>
  <si>
    <t>Zivju fonda 2019.gada valsts budžeta dotācijas 925 500 EUR izlietojums</t>
  </si>
  <si>
    <t>2019.gada valsts budžeta dotācija:*</t>
  </si>
  <si>
    <t>Administratīvie izdevumi</t>
  </si>
  <si>
    <r>
      <t>Piešķirtais finansējums KOPĀ (</t>
    </r>
    <r>
      <rPr>
        <i/>
        <sz val="10"/>
        <color theme="1"/>
        <rFont val="Calibri"/>
        <family val="2"/>
        <charset val="186"/>
        <scheme val="minor"/>
      </rPr>
      <t>euro</t>
    </r>
    <r>
      <rPr>
        <sz val="10"/>
        <color theme="1"/>
        <rFont val="Calibri"/>
        <family val="2"/>
        <charset val="186"/>
        <scheme val="minor"/>
      </rPr>
      <t>)</t>
    </r>
  </si>
  <si>
    <t>Realizēto projektu skaits</t>
  </si>
  <si>
    <t>Sabiedrības informēšanas pasākumi</t>
  </si>
  <si>
    <t xml:space="preserve">* Gada sākumā Zivju fonda dotācijai bija piešķirti 717 777 EUR, bet saskaņā ar 2019.gada 3.aprīlī Saeimā otrajā galīgajā lasījumā apstiprināto valsts budžetu 2019. gadam Zivju fonda dotācijai papildus tika piešķirti 207 723 EUR un līdz ar to kopējais 2019.gada valsts budžeta Zivju fonda dotācijas apmērs bija 925 500 EUR. </t>
  </si>
  <si>
    <r>
      <t xml:space="preserve">Izsludinātais finansējums </t>
    </r>
    <r>
      <rPr>
        <i/>
        <sz val="10"/>
        <color theme="1"/>
        <rFont val="Calibri"/>
        <family val="2"/>
        <charset val="186"/>
        <scheme val="minor"/>
      </rPr>
      <t>(euro)</t>
    </r>
    <r>
      <rPr>
        <sz val="10"/>
        <color theme="1"/>
        <rFont val="Calibri"/>
        <family val="2"/>
        <charset val="186"/>
        <scheme val="minor"/>
      </rPr>
      <t>**</t>
    </r>
  </si>
  <si>
    <t>** Zivju fonda 2019.gada dotācijai papildus piešķirtais finansējums (207 723 EUR) tika piešķirts pasākumiem "Zivju resursu pavairošana un atražošana" (60 081,71 EUR), "Zivju resursu aizsardzība" (72 092,17 EUR) un "Sabiedrības informēšana" (75 549,12 EUR), lai finansētu tos projektus, kuru atbalstam pietrūka līdzekļu projektu iesniegšanas 1.kārtā, kā arī 2.kārtā iesniegto projektu finansēšanai.</t>
  </si>
  <si>
    <t>979 667,81***</t>
  </si>
  <si>
    <t>*** Summā ietverts arī tiem projektiem piešķirtais finansējums, kuri vēlāk gada laikā netika īstenoti vai tika īstenoti daļējā apmērā.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</si>
</sst>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charset val="186"/>
      <scheme val="minor"/>
    </font>
    <font>
      <sz val="9"/>
      <color theme="1"/>
      <name val="Calibri"/>
      <family val="2"/>
      <charset val="186"/>
      <scheme val="minor"/>
    </font>
    <font>
      <b/>
      <sz val="9"/>
      <color theme="1"/>
      <name val="Calibri"/>
      <family val="2"/>
      <charset val="186"/>
      <scheme val="minor"/>
    </font>
    <font>
      <b/>
      <sz val="12"/>
      <color theme="1"/>
      <name val="Calibri"/>
      <family val="2"/>
      <charset val="186"/>
      <scheme val="minor"/>
    </font>
    <font>
      <sz val="10"/>
      <color theme="1"/>
      <name val="Calibri"/>
      <family val="2"/>
      <charset val="186"/>
      <scheme val="minor"/>
    </font>
    <font>
      <i/>
      <sz val="10"/>
      <color theme="1"/>
      <name val="Calibri"/>
      <family val="2"/>
      <charset val="186"/>
      <scheme val="minor"/>
    </font>
    <font>
      <b/>
      <sz val="10"/>
      <color theme="1"/>
      <name val="Calibri"/>
      <family val="2"/>
      <charset val="186"/>
      <scheme val="minor"/>
    </font>
    <font>
      <sz val="10"/>
      <name val="Calibri"/>
      <family val="2"/>
      <charset val="186"/>
      <scheme val="minor"/>
    </font>
    <font>
      <b/>
      <sz val="10"/>
      <name val="Calibri"/>
      <family val="2"/>
      <charset val="186"/>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47">
    <xf numFmtId="0" fontId="0" fillId="0" borderId="0" xfId="0"/>
    <xf numFmtId="0" fontId="1" fillId="0" borderId="0" xfId="0" applyFont="1"/>
    <xf numFmtId="4" fontId="1" fillId="0" borderId="0" xfId="0" applyNumberFormat="1" applyFont="1"/>
    <xf numFmtId="3" fontId="2" fillId="0" borderId="0" xfId="0" applyNumberFormat="1" applyFont="1" applyAlignment="1">
      <alignment horizontal="right" indent="1"/>
    </xf>
    <xf numFmtId="4" fontId="1" fillId="0" borderId="0" xfId="0" applyNumberFormat="1" applyFont="1" applyAlignment="1">
      <alignment horizontal="center" vertical="center"/>
    </xf>
    <xf numFmtId="49" fontId="1" fillId="0" borderId="0" xfId="0" applyNumberFormat="1" applyFont="1" applyAlignment="1">
      <alignment horizontal="center"/>
    </xf>
    <xf numFmtId="0" fontId="1" fillId="0" borderId="3" xfId="0" applyFont="1" applyBorder="1" applyAlignment="1"/>
    <xf numFmtId="4" fontId="1" fillId="0" borderId="3" xfId="0" applyNumberFormat="1" applyFont="1" applyBorder="1" applyAlignment="1"/>
    <xf numFmtId="0" fontId="4"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NumberFormat="1" applyFont="1" applyAlignment="1">
      <alignment horizontal="center" vertical="center"/>
    </xf>
    <xf numFmtId="0"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6"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top" wrapText="1"/>
    </xf>
    <xf numFmtId="4" fontId="4" fillId="0" borderId="0" xfId="0" applyNumberFormat="1" applyFont="1" applyFill="1" applyAlignment="1">
      <alignment horizontal="right" vertical="center" indent="1"/>
    </xf>
    <xf numFmtId="4" fontId="7" fillId="0" borderId="0" xfId="0" applyNumberFormat="1" applyFont="1" applyFill="1" applyAlignment="1">
      <alignment horizontal="right" vertical="center" indent="1"/>
    </xf>
    <xf numFmtId="164" fontId="4" fillId="0" borderId="0" xfId="0" applyNumberFormat="1" applyFont="1" applyFill="1" applyAlignment="1">
      <alignment horizontal="right" vertical="center" indent="1"/>
    </xf>
    <xf numFmtId="0" fontId="4" fillId="0" borderId="0" xfId="0" applyNumberFormat="1" applyFont="1" applyFill="1" applyAlignment="1">
      <alignment horizontal="right" vertical="center" indent="1"/>
    </xf>
    <xf numFmtId="0" fontId="4" fillId="0" borderId="0" xfId="0" applyFont="1"/>
    <xf numFmtId="4" fontId="4" fillId="0" borderId="0" xfId="0" applyNumberFormat="1" applyFont="1"/>
    <xf numFmtId="1" fontId="4" fillId="0" borderId="0" xfId="0" applyNumberFormat="1" applyFont="1" applyFill="1" applyAlignment="1">
      <alignment horizontal="right" vertical="center" indent="1"/>
    </xf>
    <xf numFmtId="0" fontId="6" fillId="0" borderId="1" xfId="0" applyFont="1" applyBorder="1"/>
    <xf numFmtId="0" fontId="6" fillId="0" borderId="1" xfId="0" applyFont="1" applyBorder="1" applyAlignment="1">
      <alignment horizontal="right" vertical="top" wrapText="1"/>
    </xf>
    <xf numFmtId="4" fontId="8" fillId="0" borderId="1" xfId="0" applyNumberFormat="1" applyFont="1" applyFill="1" applyBorder="1" applyAlignment="1">
      <alignment horizontal="right" vertical="center" indent="1"/>
    </xf>
    <xf numFmtId="164" fontId="6" fillId="0" borderId="1" xfId="0" applyNumberFormat="1" applyFont="1" applyFill="1" applyBorder="1" applyAlignment="1">
      <alignment horizontal="right" vertical="center" indent="1"/>
    </xf>
    <xf numFmtId="4" fontId="6" fillId="0" borderId="1" xfId="0" applyNumberFormat="1" applyFont="1" applyFill="1" applyBorder="1" applyAlignment="1">
      <alignment horizontal="right" vertical="center" indent="1"/>
    </xf>
    <xf numFmtId="1" fontId="8" fillId="0" borderId="1" xfId="0" applyNumberFormat="1" applyFont="1" applyFill="1" applyBorder="1" applyAlignment="1">
      <alignment horizontal="right" vertical="center" indent="1"/>
    </xf>
    <xf numFmtId="1" fontId="4" fillId="0" borderId="0" xfId="0" applyNumberFormat="1" applyFont="1" applyFill="1" applyAlignment="1">
      <alignment horizontal="center" vertical="center"/>
    </xf>
    <xf numFmtId="0" fontId="6" fillId="0" borderId="2" xfId="0" applyFont="1" applyBorder="1"/>
    <xf numFmtId="0" fontId="6" fillId="0" borderId="2" xfId="0" applyFont="1" applyBorder="1" applyAlignment="1">
      <alignment horizontal="right" vertical="top" wrapText="1"/>
    </xf>
    <xf numFmtId="4" fontId="6" fillId="0" borderId="2" xfId="0" applyNumberFormat="1" applyFont="1" applyBorder="1" applyAlignment="1">
      <alignment horizontal="right" vertical="center" indent="1"/>
    </xf>
    <xf numFmtId="4" fontId="8" fillId="0" borderId="2" xfId="0" applyNumberFormat="1" applyFont="1" applyFill="1" applyBorder="1" applyAlignment="1">
      <alignment horizontal="right" vertical="center" indent="1"/>
    </xf>
    <xf numFmtId="164" fontId="8" fillId="0" borderId="2" xfId="0" applyNumberFormat="1" applyFont="1" applyFill="1" applyBorder="1" applyAlignment="1">
      <alignment horizontal="right" vertical="center" indent="1"/>
    </xf>
    <xf numFmtId="0" fontId="6" fillId="0" borderId="0" xfId="0" applyFont="1"/>
    <xf numFmtId="4" fontId="6" fillId="0" borderId="0" xfId="0" applyNumberFormat="1" applyFont="1"/>
    <xf numFmtId="3" fontId="1" fillId="0" borderId="0" xfId="0" applyNumberFormat="1" applyFont="1" applyAlignment="1">
      <alignment horizontal="center" vertical="center"/>
    </xf>
    <xf numFmtId="3" fontId="8" fillId="0" borderId="2" xfId="0" applyNumberFormat="1" applyFont="1" applyFill="1" applyBorder="1" applyAlignment="1">
      <alignment horizontal="right" vertical="center" indent="1"/>
    </xf>
    <xf numFmtId="4" fontId="4" fillId="0" borderId="0" xfId="0" applyNumberFormat="1" applyFont="1" applyAlignment="1">
      <alignment horizontal="right" vertical="center" indent="1"/>
    </xf>
    <xf numFmtId="4" fontId="6" fillId="0" borderId="1" xfId="0" applyNumberFormat="1" applyFont="1" applyBorder="1" applyAlignment="1">
      <alignment horizontal="right" vertical="center" indent="1"/>
    </xf>
    <xf numFmtId="0" fontId="3" fillId="0" borderId="0" xfId="0" applyFont="1" applyAlignment="1">
      <alignment horizontal="center"/>
    </xf>
    <xf numFmtId="0" fontId="1" fillId="0" borderId="0" xfId="0" applyFont="1" applyAlignment="1">
      <alignment horizontal="left" vertical="top" wrapText="1"/>
    </xf>
    <xf numFmtId="0" fontId="1" fillId="0" borderId="0" xfId="0" applyFont="1" applyAlignment="1">
      <alignment horizontal="left"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
  <sheetViews>
    <sheetView tabSelected="1" zoomScale="120" zoomScaleNormal="120" workbookViewId="0">
      <selection activeCell="A17" sqref="A17"/>
    </sheetView>
  </sheetViews>
  <sheetFormatPr defaultColWidth="9.140625" defaultRowHeight="12" x14ac:dyDescent="0.2"/>
  <cols>
    <col min="1" max="1" width="5.85546875" style="1" bestFit="1" customWidth="1"/>
    <col min="2" max="2" width="46" style="1" customWidth="1"/>
    <col min="3" max="3" width="10.5703125" style="1" customWidth="1"/>
    <col min="4" max="4" width="14" style="1" customWidth="1"/>
    <col min="5" max="5" width="13.28515625" style="2" customWidth="1"/>
    <col min="6" max="6" width="13.7109375" style="1" customWidth="1"/>
    <col min="7" max="7" width="11.7109375" style="2" customWidth="1"/>
    <col min="8" max="8" width="7.7109375" style="5" customWidth="1"/>
    <col min="9" max="9" width="8.28515625" style="1" customWidth="1"/>
    <col min="10" max="10" width="9.140625" style="1"/>
    <col min="11" max="11" width="9.85546875" style="1" bestFit="1" customWidth="1"/>
    <col min="12" max="12" width="9.140625" style="1"/>
    <col min="13" max="14" width="9.85546875" style="1" bestFit="1" customWidth="1"/>
    <col min="15" max="15" width="9.140625" style="1"/>
    <col min="16" max="16" width="9.85546875" style="1" bestFit="1" customWidth="1"/>
    <col min="17" max="16384" width="9.140625" style="1"/>
  </cols>
  <sheetData>
    <row r="1" spans="1:16" ht="15.75" x14ac:dyDescent="0.25">
      <c r="A1" s="43" t="s">
        <v>29</v>
      </c>
      <c r="B1" s="43"/>
      <c r="C1" s="43"/>
      <c r="D1" s="43"/>
      <c r="E1" s="43"/>
      <c r="F1" s="43"/>
      <c r="G1" s="43"/>
      <c r="H1" s="43"/>
      <c r="I1" s="43"/>
    </row>
    <row r="2" spans="1:16" s="11" customFormat="1" ht="76.5" x14ac:dyDescent="0.25">
      <c r="A2" s="8" t="s">
        <v>0</v>
      </c>
      <c r="B2" s="8" t="s">
        <v>1</v>
      </c>
      <c r="C2" s="8" t="s">
        <v>36</v>
      </c>
      <c r="D2" s="8" t="s">
        <v>32</v>
      </c>
      <c r="E2" s="9" t="s">
        <v>28</v>
      </c>
      <c r="F2" s="8" t="s">
        <v>27</v>
      </c>
      <c r="G2" s="9" t="s">
        <v>26</v>
      </c>
      <c r="H2" s="10" t="s">
        <v>25</v>
      </c>
      <c r="I2" s="10" t="s">
        <v>33</v>
      </c>
    </row>
    <row r="3" spans="1:16" s="15" customFormat="1" ht="12.75" x14ac:dyDescent="0.25">
      <c r="A3" s="12" t="s">
        <v>2</v>
      </c>
      <c r="B3" s="12" t="s">
        <v>3</v>
      </c>
      <c r="C3" s="12" t="s">
        <v>4</v>
      </c>
      <c r="D3" s="12" t="s">
        <v>5</v>
      </c>
      <c r="E3" s="13" t="s">
        <v>19</v>
      </c>
      <c r="F3" s="12" t="s">
        <v>20</v>
      </c>
      <c r="G3" s="13" t="s">
        <v>24</v>
      </c>
      <c r="H3" s="14" t="s">
        <v>21</v>
      </c>
      <c r="I3" s="14" t="s">
        <v>22</v>
      </c>
    </row>
    <row r="4" spans="1:16" s="22" customFormat="1" ht="38.25" x14ac:dyDescent="0.2">
      <c r="A4" s="16" t="s">
        <v>6</v>
      </c>
      <c r="B4" s="17" t="s">
        <v>7</v>
      </c>
      <c r="C4" s="41">
        <v>50000</v>
      </c>
      <c r="D4" s="18">
        <v>39552.300000000003</v>
      </c>
      <c r="E4" s="19">
        <v>39004.47</v>
      </c>
      <c r="F4" s="20">
        <f t="shared" ref="F4:F10" si="0">E4/C4</f>
        <v>0.78008940000000004</v>
      </c>
      <c r="G4" s="18"/>
      <c r="H4" s="21">
        <v>11</v>
      </c>
      <c r="I4" s="21">
        <v>11</v>
      </c>
    </row>
    <row r="5" spans="1:16" s="22" customFormat="1" ht="12.75" x14ac:dyDescent="0.2">
      <c r="A5" s="16" t="s">
        <v>8</v>
      </c>
      <c r="B5" s="17" t="s">
        <v>23</v>
      </c>
      <c r="C5" s="41">
        <v>285081.71000000002</v>
      </c>
      <c r="D5" s="18">
        <v>297092.23</v>
      </c>
      <c r="E5" s="19">
        <v>234251.87</v>
      </c>
      <c r="F5" s="20">
        <f t="shared" si="0"/>
        <v>0.82170080290313952</v>
      </c>
      <c r="G5" s="18"/>
      <c r="H5" s="21">
        <v>60</v>
      </c>
      <c r="I5" s="21">
        <v>45</v>
      </c>
      <c r="K5" s="23"/>
      <c r="N5" s="23"/>
      <c r="P5" s="23"/>
    </row>
    <row r="6" spans="1:16" s="22" customFormat="1" ht="12.75" x14ac:dyDescent="0.2">
      <c r="A6" s="16" t="s">
        <v>9</v>
      </c>
      <c r="B6" s="17" t="s">
        <v>10</v>
      </c>
      <c r="C6" s="41">
        <v>352092.17</v>
      </c>
      <c r="D6" s="18">
        <v>426866.24</v>
      </c>
      <c r="E6" s="19">
        <v>415508.9499999999</v>
      </c>
      <c r="F6" s="20">
        <f t="shared" si="0"/>
        <v>1.1801141445434584</v>
      </c>
      <c r="G6" s="18"/>
      <c r="H6" s="21">
        <v>48</v>
      </c>
      <c r="I6" s="21">
        <v>47</v>
      </c>
      <c r="K6" s="23"/>
      <c r="N6" s="23"/>
      <c r="P6" s="23"/>
    </row>
    <row r="7" spans="1:16" s="22" customFormat="1" ht="12.75" x14ac:dyDescent="0.2">
      <c r="A7" s="16" t="s">
        <v>11</v>
      </c>
      <c r="B7" s="17" t="s">
        <v>34</v>
      </c>
      <c r="C7" s="41">
        <v>197549.12</v>
      </c>
      <c r="D7" s="18">
        <v>200701.02000000002</v>
      </c>
      <c r="E7" s="19">
        <v>187530.14</v>
      </c>
      <c r="F7" s="20">
        <f t="shared" si="0"/>
        <v>0.94928360095959941</v>
      </c>
      <c r="G7" s="18"/>
      <c r="H7" s="21">
        <v>24</v>
      </c>
      <c r="I7" s="21">
        <v>22</v>
      </c>
      <c r="K7" s="23"/>
      <c r="N7" s="23"/>
      <c r="P7" s="23"/>
    </row>
    <row r="8" spans="1:16" s="22" customFormat="1" ht="25.5" x14ac:dyDescent="0.2">
      <c r="A8" s="16" t="s">
        <v>12</v>
      </c>
      <c r="B8" s="17" t="s">
        <v>13</v>
      </c>
      <c r="C8" s="41">
        <v>30000</v>
      </c>
      <c r="D8" s="18">
        <v>14140</v>
      </c>
      <c r="E8" s="19">
        <v>13132.25</v>
      </c>
      <c r="F8" s="20">
        <f t="shared" si="0"/>
        <v>0.43774166666666664</v>
      </c>
      <c r="G8" s="18"/>
      <c r="H8" s="21">
        <v>5</v>
      </c>
      <c r="I8" s="21">
        <v>5</v>
      </c>
    </row>
    <row r="9" spans="1:16" s="22" customFormat="1" ht="25.5" x14ac:dyDescent="0.2">
      <c r="A9" s="16" t="s">
        <v>14</v>
      </c>
      <c r="B9" s="17" t="s">
        <v>18</v>
      </c>
      <c r="C9" s="41">
        <v>2000</v>
      </c>
      <c r="D9" s="18">
        <v>1316.0200000000002</v>
      </c>
      <c r="E9" s="19">
        <v>1316.02</v>
      </c>
      <c r="F9" s="20">
        <f t="shared" si="0"/>
        <v>0.65800999999999998</v>
      </c>
      <c r="G9" s="18"/>
      <c r="H9" s="24">
        <v>2</v>
      </c>
      <c r="I9" s="24">
        <v>2</v>
      </c>
      <c r="K9" s="23"/>
      <c r="L9" s="23"/>
      <c r="M9" s="23"/>
    </row>
    <row r="10" spans="1:16" s="22" customFormat="1" ht="12.75" x14ac:dyDescent="0.2">
      <c r="A10" s="25"/>
      <c r="B10" s="26" t="s">
        <v>15</v>
      </c>
      <c r="C10" s="42">
        <f>SUM(C4:C9)</f>
        <v>916723</v>
      </c>
      <c r="D10" s="27" t="s">
        <v>38</v>
      </c>
      <c r="E10" s="27">
        <f>SUM(E4:E9)</f>
        <v>890743.69999999984</v>
      </c>
      <c r="F10" s="28">
        <f t="shared" si="0"/>
        <v>0.9716606870341421</v>
      </c>
      <c r="G10" s="29"/>
      <c r="H10" s="30">
        <f>SUM(H4:H9)</f>
        <v>150</v>
      </c>
      <c r="I10" s="30">
        <f>SUM(I4:I9)</f>
        <v>132</v>
      </c>
      <c r="J10" s="23"/>
      <c r="K10" s="23"/>
      <c r="L10" s="38"/>
      <c r="M10" s="23"/>
    </row>
    <row r="11" spans="1:16" s="22" customFormat="1" ht="13.5" thickBot="1" x14ac:dyDescent="0.25">
      <c r="A11" s="16"/>
      <c r="B11" s="17" t="s">
        <v>31</v>
      </c>
      <c r="C11" s="41">
        <v>8777</v>
      </c>
      <c r="D11" s="19">
        <v>8777</v>
      </c>
      <c r="E11" s="19">
        <v>12412.82</v>
      </c>
      <c r="F11" s="20">
        <f>E11/C11</f>
        <v>1.4142440469408681</v>
      </c>
      <c r="G11" s="18"/>
      <c r="H11" s="31" t="s">
        <v>17</v>
      </c>
      <c r="I11" s="31" t="s">
        <v>17</v>
      </c>
      <c r="K11" s="23"/>
      <c r="L11" s="38"/>
      <c r="M11" s="23"/>
    </row>
    <row r="12" spans="1:16" s="37" customFormat="1" ht="13.5" thickBot="1" x14ac:dyDescent="0.25">
      <c r="A12" s="32"/>
      <c r="B12" s="33" t="s">
        <v>16</v>
      </c>
      <c r="C12" s="34">
        <f t="shared" ref="C12" si="1">SUM(C10+C11)</f>
        <v>925500</v>
      </c>
      <c r="D12" s="34">
        <f>979667.81+D11</f>
        <v>988444.81</v>
      </c>
      <c r="E12" s="34">
        <f>SUM(E10+E11)</f>
        <v>903156.51999999979</v>
      </c>
      <c r="F12" s="36">
        <f>E12/C12</f>
        <v>0.97585793625067507</v>
      </c>
      <c r="G12" s="35">
        <f>C13-E12</f>
        <v>22343.480000000214</v>
      </c>
      <c r="H12" s="40">
        <v>150</v>
      </c>
      <c r="I12" s="40">
        <v>132</v>
      </c>
      <c r="K12" s="23"/>
      <c r="L12" s="23"/>
      <c r="M12" s="23"/>
      <c r="N12" s="38"/>
    </row>
    <row r="13" spans="1:16" ht="15" customHeight="1" x14ac:dyDescent="0.2">
      <c r="B13" s="3" t="s">
        <v>30</v>
      </c>
      <c r="C13" s="39">
        <v>925500</v>
      </c>
      <c r="D13" s="4"/>
      <c r="F13" s="7"/>
      <c r="G13" s="7"/>
      <c r="H13" s="6"/>
      <c r="I13" s="2"/>
      <c r="N13" s="2"/>
    </row>
    <row r="14" spans="1:16" ht="30" customHeight="1" x14ac:dyDescent="0.2">
      <c r="A14" s="44" t="s">
        <v>35</v>
      </c>
      <c r="B14" s="44"/>
      <c r="C14" s="44"/>
      <c r="D14" s="44"/>
      <c r="E14" s="44"/>
      <c r="F14" s="44"/>
      <c r="G14" s="44"/>
      <c r="H14" s="44"/>
      <c r="I14" s="44"/>
    </row>
    <row r="15" spans="1:16" ht="36.75" customHeight="1" x14ac:dyDescent="0.2">
      <c r="A15" s="45" t="s">
        <v>37</v>
      </c>
      <c r="B15" s="45"/>
      <c r="C15" s="45"/>
      <c r="D15" s="45"/>
      <c r="E15" s="45"/>
      <c r="F15" s="45"/>
      <c r="G15" s="45"/>
      <c r="H15" s="45"/>
      <c r="I15" s="45"/>
    </row>
    <row r="16" spans="1:16" x14ac:dyDescent="0.2">
      <c r="A16" s="46" t="s">
        <v>39</v>
      </c>
      <c r="B16" s="46"/>
      <c r="C16" s="46"/>
      <c r="D16" s="46"/>
      <c r="E16" s="46"/>
      <c r="F16" s="46"/>
      <c r="G16" s="46"/>
      <c r="H16" s="46"/>
      <c r="I16" s="46"/>
    </row>
  </sheetData>
  <mergeCells count="4">
    <mergeCell ref="A1:I1"/>
    <mergeCell ref="A14:I14"/>
    <mergeCell ref="A15:I15"/>
    <mergeCell ref="A16:I16"/>
  </mergeCells>
  <printOptions gridLines="1"/>
  <pageMargins left="0.51181102362204722" right="0.51181102362204722" top="0.55118110236220474" bottom="0.55118110236220474" header="0.31496062992125984" footer="0.31496062992125984"/>
  <pageSetup paperSize="9" orientation="landscape" r:id="rId1"/>
  <headerFooter>
    <oddHeader>&amp;RPielikums Nr.2 Zivju fonda  padomes 09.01.2020. sēdes protokolam</oddHeader>
    <oddFooter>&amp;L&amp;D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Zivju_fonda_izlietojums_2019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Abele</dc:creator>
  <cp:lastModifiedBy>Jānis Ābele</cp:lastModifiedBy>
  <cp:lastPrinted>2020-01-08T09:28:48Z</cp:lastPrinted>
  <dcterms:created xsi:type="dcterms:W3CDTF">2014-09-03T12:19:03Z</dcterms:created>
  <dcterms:modified xsi:type="dcterms:W3CDTF">2020-01-08T09:30:09Z</dcterms:modified>
</cp:coreProperties>
</file>