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24" windowWidth="15300" windowHeight="8760"/>
  </bookViews>
  <sheets>
    <sheet name="stāvoklis_20_11_2014" sheetId="1" r:id="rId1"/>
  </sheets>
  <calcPr calcId="145621"/>
</workbook>
</file>

<file path=xl/calcChain.xml><?xml version="1.0" encoding="utf-8"?>
<calcChain xmlns="http://schemas.openxmlformats.org/spreadsheetml/2006/main">
  <c r="G8" i="1" l="1"/>
  <c r="G7" i="1"/>
  <c r="G5" i="1"/>
  <c r="G4" i="1"/>
  <c r="I6" i="1" l="1"/>
  <c r="K10" i="1" l="1"/>
  <c r="H10" i="1"/>
  <c r="H12" i="1" s="1"/>
  <c r="F12" i="1"/>
  <c r="E10" i="1"/>
  <c r="E12" i="1" s="1"/>
  <c r="D10" i="1"/>
  <c r="D12" i="1" s="1"/>
  <c r="C10" i="1"/>
  <c r="C12" i="1" s="1"/>
  <c r="G9" i="1"/>
  <c r="I7" i="1"/>
  <c r="I5" i="1"/>
  <c r="I9" i="1" l="1"/>
  <c r="J9" i="1"/>
  <c r="I12" i="1"/>
  <c r="I4" i="1"/>
  <c r="G10" i="1"/>
  <c r="I8" i="1"/>
  <c r="G12" i="1"/>
  <c r="I10" i="1"/>
</calcChain>
</file>

<file path=xl/sharedStrings.xml><?xml version="1.0" encoding="utf-8"?>
<sst xmlns="http://schemas.openxmlformats.org/spreadsheetml/2006/main" count="58" uniqueCount="49">
  <si>
    <t>Pasā-
kuma
 Nr.</t>
  </si>
  <si>
    <t>Pasākumi 
(nosaukumi saīsināti)</t>
  </si>
  <si>
    <r>
      <t xml:space="preserve">2. kārtā izsludi-nātais finan-sējums </t>
    </r>
    <r>
      <rPr>
        <i/>
        <sz val="9"/>
        <color theme="1"/>
        <rFont val="Calibri"/>
        <family val="2"/>
        <charset val="186"/>
        <scheme val="minor"/>
      </rPr>
      <t>(euro)</t>
    </r>
  </si>
  <si>
    <r>
      <t>Izmaksātais finansējums (</t>
    </r>
    <r>
      <rPr>
        <i/>
        <sz val="9"/>
        <color theme="1"/>
        <rFont val="Calibri"/>
        <family val="2"/>
        <charset val="186"/>
        <scheme val="minor"/>
      </rPr>
      <t>euro</t>
    </r>
    <r>
      <rPr>
        <sz val="9"/>
        <color theme="1"/>
        <rFont val="Calibri"/>
        <family val="2"/>
        <charset val="186"/>
        <scheme val="minor"/>
      </rPr>
      <t>)</t>
    </r>
  </si>
  <si>
    <t>Izmaksātais finansējums (% no  piešķirtā finansējuma)</t>
  </si>
  <si>
    <t>A</t>
  </si>
  <si>
    <t>B</t>
  </si>
  <si>
    <t>C</t>
  </si>
  <si>
    <t>D</t>
  </si>
  <si>
    <t>E</t>
  </si>
  <si>
    <t>F</t>
  </si>
  <si>
    <t>G=D+F</t>
  </si>
  <si>
    <t>H</t>
  </si>
  <si>
    <t>J</t>
  </si>
  <si>
    <t>K</t>
  </si>
  <si>
    <t>L</t>
  </si>
  <si>
    <t>1.</t>
  </si>
  <si>
    <t>Zinātniskās pētniecības programmu finansēšana un līdzdalība starpvalstu sadarbībā zinātniskajos pētījumos</t>
  </si>
  <si>
    <t>2.</t>
  </si>
  <si>
    <t>Zivju resursu pavairošana un atražošana</t>
  </si>
  <si>
    <t>3.</t>
  </si>
  <si>
    <t>Zivju resursu aizsardzības pasākumi</t>
  </si>
  <si>
    <t>4.</t>
  </si>
  <si>
    <t xml:space="preserve">Sabiedrības informēšanas pasākumi </t>
  </si>
  <si>
    <t>5.</t>
  </si>
  <si>
    <t>Dalība starptautiskos pasākumos, konferencēs un apmācībās</t>
  </si>
  <si>
    <t>6.</t>
  </si>
  <si>
    <t>Pašvaldību un VVD pilnvaroto personu iesaistīšana kontroles nodrošināšanā</t>
  </si>
  <si>
    <t>Kopā pasākumiem:</t>
  </si>
  <si>
    <t>Administratīvie izdevumi</t>
  </si>
  <si>
    <t>PAVISAM KOPĀ:</t>
  </si>
  <si>
    <t>Apstip-rināto pro-jektu skaits</t>
  </si>
  <si>
    <t>Zivju fonda 2014.gada valsts budžeta dotācijas 529 703 EUR izlietojums</t>
  </si>
  <si>
    <t>*** Netika realizēti četri zivju resursu pavairošanas pasākuma ietvaros apstiprinātie projekti.</t>
  </si>
  <si>
    <t>* Norādīta 2. kārtā zivju resursu aizsardzības pasākumam izsludinātā finansējuma (36 700 EUR), kārtai papildus piešķirtā finansējuma (1429,28 EUR) un Garkalnes novada pašvaldības projektam "Zivju resursu aizsardzība 2" (protokols Nr.158; 3.7.apakšpunkts) atvēlētā papildus finansējuma (3978,68 EUR) kopsumma.</t>
  </si>
  <si>
    <t>42 107,96*</t>
  </si>
  <si>
    <r>
      <t>Projektu realiz. neizmantotais finansējums (</t>
    </r>
    <r>
      <rPr>
        <i/>
        <sz val="9"/>
        <color theme="1"/>
        <rFont val="Calibri"/>
        <family val="2"/>
        <charset val="186"/>
        <scheme val="minor"/>
      </rPr>
      <t>euro</t>
    </r>
    <r>
      <rPr>
        <sz val="9"/>
        <color theme="1"/>
        <rFont val="Calibri"/>
        <family val="2"/>
        <charset val="186"/>
        <scheme val="minor"/>
      </rPr>
      <t>)</t>
    </r>
  </si>
  <si>
    <r>
      <t>1. kārtā piešķirtais finansējums  (</t>
    </r>
    <r>
      <rPr>
        <i/>
        <sz val="9"/>
        <color theme="1"/>
        <rFont val="Calibri"/>
        <family val="2"/>
        <charset val="186"/>
        <scheme val="minor"/>
      </rPr>
      <t>euro</t>
    </r>
    <r>
      <rPr>
        <sz val="9"/>
        <color theme="1"/>
        <rFont val="Calibri"/>
        <family val="2"/>
        <charset val="186"/>
        <scheme val="minor"/>
      </rPr>
      <t>)</t>
    </r>
  </si>
  <si>
    <r>
      <t xml:space="preserve">1. kārtā izsludi-nātais finansējums </t>
    </r>
    <r>
      <rPr>
        <i/>
        <sz val="9"/>
        <color theme="1"/>
        <rFont val="Calibri"/>
        <family val="2"/>
        <charset val="186"/>
        <scheme val="minor"/>
      </rPr>
      <t>(euro)</t>
    </r>
  </si>
  <si>
    <r>
      <t>2. kārtā piešķirtais finansējums  (</t>
    </r>
    <r>
      <rPr>
        <i/>
        <sz val="9"/>
        <color theme="1"/>
        <rFont val="Calibri"/>
        <family val="2"/>
        <charset val="186"/>
        <scheme val="minor"/>
      </rPr>
      <t>euro</t>
    </r>
    <r>
      <rPr>
        <sz val="9"/>
        <color theme="1"/>
        <rFont val="Calibri"/>
        <family val="2"/>
        <charset val="186"/>
        <scheme val="minor"/>
      </rPr>
      <t>)*</t>
    </r>
  </si>
  <si>
    <t>-</t>
  </si>
  <si>
    <r>
      <t>Piešķirtais finansējums KOPĀ
 (</t>
    </r>
    <r>
      <rPr>
        <i/>
        <sz val="9"/>
        <color theme="1"/>
        <rFont val="Calibri"/>
        <family val="2"/>
        <charset val="186"/>
        <scheme val="minor"/>
      </rPr>
      <t>euro</t>
    </r>
    <r>
      <rPr>
        <sz val="9"/>
        <color theme="1"/>
        <rFont val="Calibri"/>
        <family val="2"/>
        <charset val="186"/>
        <scheme val="minor"/>
      </rPr>
      <t>)</t>
    </r>
  </si>
  <si>
    <t>65,6%***</t>
  </si>
  <si>
    <t>I</t>
  </si>
  <si>
    <t>55****</t>
  </si>
  <si>
    <t>*** Tā kā vairāku projektu neizmantotā finansējuma apmērs, kuru novirzīja administratīvo izdevumu vajadzībām, kļuva zināms neilgi pirms gada beigām, par novirzīto finansējumu izdevās sarīkot tikai Zivju fonda semināru un iepirkt 10 portatīvos datorus.</t>
  </si>
  <si>
    <t>29 824,21**</t>
  </si>
  <si>
    <t xml:space="preserve">** Daļa no projektu realizācijā neizmantotā finansējuma Zivju fonda padomes 20.11.2014.sēdē tika novirzīta Zivju fonda administratīvajiem izdevumiem semināra sarīkošanai par Zivju fonda projektu īstenošanas pilnveidošanu, 12 portatīvo datoru iegādei Zivju fonda padomei un biroja papīra un printeru kasetņu iegādei Lauku atbalsta dienestam. </t>
  </si>
  <si>
    <t>Realizēto projektu skaits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</si>
</sst>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charset val="186"/>
      <scheme val="minor"/>
    </font>
    <font>
      <b/>
      <sz val="11"/>
      <color theme="1"/>
      <name val="Calibri"/>
      <family val="2"/>
      <charset val="186"/>
      <scheme val="minor"/>
    </font>
    <font>
      <sz val="9"/>
      <color theme="1"/>
      <name val="Calibri"/>
      <family val="2"/>
      <charset val="186"/>
      <scheme val="minor"/>
    </font>
    <font>
      <i/>
      <sz val="9"/>
      <color theme="1"/>
      <name val="Calibri"/>
      <family val="2"/>
      <charset val="186"/>
      <scheme val="minor"/>
    </font>
    <font>
      <b/>
      <sz val="9"/>
      <color theme="1"/>
      <name val="Calibri"/>
      <family val="2"/>
      <charset val="186"/>
      <scheme val="minor"/>
    </font>
    <font>
      <sz val="9"/>
      <name val="Calibri"/>
      <family val="2"/>
      <charset val="186"/>
      <scheme val="minor"/>
    </font>
    <font>
      <b/>
      <sz val="9"/>
      <name val="Calibri"/>
      <family val="2"/>
      <charset val="186"/>
      <scheme val="minor"/>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47">
    <xf numFmtId="0" fontId="0" fillId="0" borderId="0" xfId="0"/>
    <xf numFmtId="0" fontId="2" fillId="0" borderId="0" xfId="0" applyFont="1"/>
    <xf numFmtId="0"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NumberFormat="1" applyFont="1" applyAlignment="1">
      <alignment horizontal="center" vertical="center"/>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top" wrapText="1"/>
    </xf>
    <xf numFmtId="3" fontId="2" fillId="0" borderId="0" xfId="0" applyNumberFormat="1" applyFont="1" applyAlignment="1">
      <alignment horizontal="right" vertical="center" indent="1"/>
    </xf>
    <xf numFmtId="0" fontId="4" fillId="0" borderId="1" xfId="0" applyFont="1" applyBorder="1"/>
    <xf numFmtId="0" fontId="4" fillId="0" borderId="1" xfId="0" applyFont="1" applyBorder="1" applyAlignment="1">
      <alignment horizontal="right" vertical="top" wrapText="1"/>
    </xf>
    <xf numFmtId="3" fontId="4" fillId="0" borderId="1" xfId="0" applyNumberFormat="1" applyFont="1" applyBorder="1" applyAlignment="1">
      <alignment horizontal="right" vertical="center" indent="1"/>
    </xf>
    <xf numFmtId="4" fontId="2" fillId="0" borderId="0" xfId="0" applyNumberFormat="1" applyFont="1"/>
    <xf numFmtId="0" fontId="4" fillId="0" borderId="2" xfId="0" applyFont="1" applyBorder="1"/>
    <xf numFmtId="0" fontId="4" fillId="0" borderId="2" xfId="0" applyFont="1" applyBorder="1" applyAlignment="1">
      <alignment horizontal="right" vertical="top" wrapText="1"/>
    </xf>
    <xf numFmtId="3" fontId="4" fillId="0" borderId="2" xfId="0" applyNumberFormat="1" applyFont="1" applyBorder="1" applyAlignment="1">
      <alignment horizontal="right" vertical="center" indent="1"/>
    </xf>
    <xf numFmtId="4" fontId="4" fillId="0" borderId="0" xfId="0" applyNumberFormat="1" applyFont="1"/>
    <xf numFmtId="0" fontId="4" fillId="0" borderId="0" xfId="0" applyFont="1"/>
    <xf numFmtId="3" fontId="4" fillId="0" borderId="0" xfId="0" applyNumberFormat="1" applyFont="1" applyAlignment="1">
      <alignment horizontal="right" indent="1"/>
    </xf>
    <xf numFmtId="4" fontId="2" fillId="0" borderId="0" xfId="0" applyNumberFormat="1" applyFont="1" applyAlignment="1">
      <alignment horizontal="center" vertical="center"/>
    </xf>
    <xf numFmtId="49" fontId="2" fillId="0" borderId="0" xfId="0" applyNumberFormat="1" applyFont="1" applyAlignment="1">
      <alignment horizontal="center"/>
    </xf>
    <xf numFmtId="2" fontId="2" fillId="0" borderId="0" xfId="0" applyNumberFormat="1" applyFont="1"/>
    <xf numFmtId="0" fontId="2" fillId="0" borderId="0" xfId="0" applyFont="1" applyAlignment="1">
      <alignment wrapText="1"/>
    </xf>
    <xf numFmtId="4" fontId="2" fillId="0" borderId="0" xfId="0" applyNumberFormat="1" applyFont="1" applyFill="1" applyAlignment="1">
      <alignment horizontal="right" vertical="center" indent="1"/>
    </xf>
    <xf numFmtId="4" fontId="5" fillId="0" borderId="0" xfId="0" applyNumberFormat="1" applyFont="1" applyFill="1" applyAlignment="1">
      <alignment horizontal="right" vertical="center" indent="1"/>
    </xf>
    <xf numFmtId="164" fontId="2" fillId="0" borderId="0" xfId="0" applyNumberFormat="1" applyFont="1" applyFill="1" applyAlignment="1">
      <alignment horizontal="right" vertical="center" indent="1"/>
    </xf>
    <xf numFmtId="0" fontId="2" fillId="0" borderId="0" xfId="0" applyNumberFormat="1" applyFont="1" applyFill="1" applyAlignment="1">
      <alignment horizontal="right" vertical="center" indent="1"/>
    </xf>
    <xf numFmtId="1" fontId="2" fillId="0" borderId="0" xfId="0" applyNumberFormat="1" applyFont="1" applyFill="1" applyAlignment="1">
      <alignment horizontal="right" vertical="center" indent="1"/>
    </xf>
    <xf numFmtId="4" fontId="6" fillId="0" borderId="1" xfId="0" applyNumberFormat="1" applyFont="1" applyFill="1" applyBorder="1" applyAlignment="1">
      <alignment horizontal="right" vertical="center" indent="1"/>
    </xf>
    <xf numFmtId="164" fontId="4" fillId="0" borderId="1" xfId="0" applyNumberFormat="1" applyFont="1" applyFill="1" applyBorder="1" applyAlignment="1">
      <alignment horizontal="right" vertical="center" indent="1"/>
    </xf>
    <xf numFmtId="1" fontId="6" fillId="0" borderId="1" xfId="0" applyNumberFormat="1" applyFont="1" applyFill="1" applyBorder="1" applyAlignment="1">
      <alignment horizontal="right" vertical="center" indent="1"/>
    </xf>
    <xf numFmtId="4" fontId="2" fillId="0" borderId="0" xfId="0" applyNumberFormat="1" applyFont="1" applyFill="1" applyBorder="1" applyAlignment="1">
      <alignment horizontal="right" vertical="center" indent="1"/>
    </xf>
    <xf numFmtId="1" fontId="2"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4" fontId="6" fillId="0" borderId="2" xfId="0" applyNumberFormat="1" applyFont="1" applyFill="1" applyBorder="1" applyAlignment="1">
      <alignment horizontal="right" vertical="center" indent="1"/>
    </xf>
    <xf numFmtId="164" fontId="6" fillId="0" borderId="2" xfId="0" applyNumberFormat="1" applyFont="1" applyFill="1" applyBorder="1" applyAlignment="1">
      <alignment horizontal="right" vertical="center" indent="1"/>
    </xf>
    <xf numFmtId="4" fontId="4" fillId="0" borderId="2" xfId="0" applyNumberFormat="1" applyFont="1" applyFill="1" applyBorder="1" applyAlignment="1">
      <alignment horizontal="right" vertical="center" indent="1"/>
    </xf>
    <xf numFmtId="1" fontId="4" fillId="0" borderId="2"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3" fontId="2" fillId="0" borderId="0" xfId="0" applyNumberFormat="1" applyFont="1" applyAlignment="1">
      <alignment horizontal="center" vertical="center"/>
    </xf>
    <xf numFmtId="0" fontId="2" fillId="0" borderId="0" xfId="0" applyFont="1" applyAlignment="1">
      <alignment horizontal="left" wrapText="1"/>
    </xf>
    <xf numFmtId="0" fontId="2" fillId="0" borderId="0" xfId="0" applyFont="1" applyAlignment="1">
      <alignment horizontal="left"/>
    </xf>
    <xf numFmtId="0" fontId="1" fillId="0" borderId="0" xfId="0" applyFont="1" applyAlignment="1">
      <alignment horizontal="center"/>
    </xf>
    <xf numFmtId="0" fontId="2" fillId="0" borderId="3" xfId="0" applyFont="1" applyBorder="1" applyAlignment="1">
      <alignment horizontal="left"/>
    </xf>
    <xf numFmtId="4" fontId="2" fillId="0" borderId="0" xfId="0" applyNumberFormat="1"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zoomScale="110" zoomScaleNormal="110" workbookViewId="0">
      <selection activeCell="G2" sqref="G2"/>
    </sheetView>
  </sheetViews>
  <sheetFormatPr defaultColWidth="9.109375" defaultRowHeight="12" x14ac:dyDescent="0.25"/>
  <cols>
    <col min="1" max="1" width="5.88671875" style="1" bestFit="1" customWidth="1"/>
    <col min="2" max="2" width="26" style="1" customWidth="1"/>
    <col min="3" max="4" width="9.77734375" style="1" customWidth="1"/>
    <col min="5" max="5" width="9" style="1" customWidth="1"/>
    <col min="6" max="6" width="9.77734375" style="1" bestFit="1" customWidth="1"/>
    <col min="7" max="7" width="10.88671875" style="1" customWidth="1"/>
    <col min="8" max="8" width="11" style="1" customWidth="1"/>
    <col min="9" max="10" width="11.44140625" style="1" customWidth="1"/>
    <col min="11" max="11" width="6" style="22" bestFit="1" customWidth="1"/>
    <col min="12" max="12" width="8" style="1" customWidth="1"/>
    <col min="13" max="16384" width="9.109375" style="1"/>
  </cols>
  <sheetData>
    <row r="1" spans="1:13" ht="14.4" x14ac:dyDescent="0.3">
      <c r="A1" s="44" t="s">
        <v>32</v>
      </c>
      <c r="B1" s="44"/>
      <c r="C1" s="44"/>
      <c r="D1" s="44"/>
      <c r="E1" s="44"/>
      <c r="F1" s="44"/>
      <c r="G1" s="44"/>
      <c r="H1" s="44"/>
      <c r="I1" s="44"/>
      <c r="J1" s="44"/>
      <c r="K1" s="44"/>
    </row>
    <row r="2" spans="1:13" s="4" customFormat="1" ht="60" x14ac:dyDescent="0.3">
      <c r="A2" s="2" t="s">
        <v>0</v>
      </c>
      <c r="B2" s="2" t="s">
        <v>1</v>
      </c>
      <c r="C2" s="2" t="s">
        <v>38</v>
      </c>
      <c r="D2" s="2" t="s">
        <v>37</v>
      </c>
      <c r="E2" s="2" t="s">
        <v>2</v>
      </c>
      <c r="F2" s="2" t="s">
        <v>39</v>
      </c>
      <c r="G2" s="2" t="s">
        <v>41</v>
      </c>
      <c r="H2" s="2" t="s">
        <v>3</v>
      </c>
      <c r="I2" s="2" t="s">
        <v>4</v>
      </c>
      <c r="J2" s="2" t="s">
        <v>36</v>
      </c>
      <c r="K2" s="3" t="s">
        <v>31</v>
      </c>
      <c r="L2" s="3" t="s">
        <v>48</v>
      </c>
    </row>
    <row r="3" spans="1:13" s="7" customFormat="1" x14ac:dyDescent="0.3">
      <c r="A3" s="5" t="s">
        <v>5</v>
      </c>
      <c r="B3" s="5" t="s">
        <v>6</v>
      </c>
      <c r="C3" s="5" t="s">
        <v>7</v>
      </c>
      <c r="D3" s="5" t="s">
        <v>8</v>
      </c>
      <c r="E3" s="5" t="s">
        <v>9</v>
      </c>
      <c r="F3" s="5" t="s">
        <v>10</v>
      </c>
      <c r="G3" s="5" t="s">
        <v>11</v>
      </c>
      <c r="H3" s="5" t="s">
        <v>12</v>
      </c>
      <c r="I3" s="5" t="s">
        <v>43</v>
      </c>
      <c r="J3" s="5" t="s">
        <v>13</v>
      </c>
      <c r="K3" s="6" t="s">
        <v>14</v>
      </c>
      <c r="L3" s="6" t="s">
        <v>15</v>
      </c>
    </row>
    <row r="4" spans="1:13" ht="48" x14ac:dyDescent="0.25">
      <c r="A4" s="8" t="s">
        <v>16</v>
      </c>
      <c r="B4" s="9" t="s">
        <v>17</v>
      </c>
      <c r="C4" s="10">
        <v>35000</v>
      </c>
      <c r="D4" s="10">
        <v>33468.839999999997</v>
      </c>
      <c r="E4" s="41" t="s">
        <v>40</v>
      </c>
      <c r="F4" s="41" t="s">
        <v>40</v>
      </c>
      <c r="G4" s="25">
        <f>D4</f>
        <v>33468.839999999997</v>
      </c>
      <c r="H4" s="26">
        <v>30996.92</v>
      </c>
      <c r="I4" s="27">
        <f>H4/G4</f>
        <v>0.92614264491987175</v>
      </c>
      <c r="J4" s="25">
        <v>2471.92</v>
      </c>
      <c r="K4" s="28">
        <v>14</v>
      </c>
      <c r="L4" s="29">
        <v>14</v>
      </c>
    </row>
    <row r="5" spans="1:13" ht="24" x14ac:dyDescent="0.25">
      <c r="A5" s="8" t="s">
        <v>18</v>
      </c>
      <c r="B5" s="9" t="s">
        <v>19</v>
      </c>
      <c r="C5" s="10">
        <v>170746</v>
      </c>
      <c r="D5" s="10">
        <v>170699.94</v>
      </c>
      <c r="E5" s="41" t="s">
        <v>40</v>
      </c>
      <c r="F5" s="41" t="s">
        <v>40</v>
      </c>
      <c r="G5" s="25">
        <f>D5</f>
        <v>170699.94</v>
      </c>
      <c r="H5" s="26">
        <v>152666.5</v>
      </c>
      <c r="I5" s="27">
        <f t="shared" ref="I5:I10" si="0">H5/G5</f>
        <v>0.89435590897102835</v>
      </c>
      <c r="J5" s="25">
        <v>18033.45</v>
      </c>
      <c r="K5" s="28">
        <v>59</v>
      </c>
      <c r="L5" s="28" t="s">
        <v>44</v>
      </c>
    </row>
    <row r="6" spans="1:13" x14ac:dyDescent="0.25">
      <c r="A6" s="8" t="s">
        <v>20</v>
      </c>
      <c r="B6" s="9" t="s">
        <v>21</v>
      </c>
      <c r="C6" s="10">
        <v>200000</v>
      </c>
      <c r="D6" s="10">
        <v>179349.19</v>
      </c>
      <c r="E6" s="10">
        <v>36700</v>
      </c>
      <c r="F6" s="10" t="s">
        <v>35</v>
      </c>
      <c r="G6" s="25">
        <v>221457.15</v>
      </c>
      <c r="H6" s="26">
        <v>214587.55</v>
      </c>
      <c r="I6" s="27">
        <f>H6/G6</f>
        <v>0.96898000358082814</v>
      </c>
      <c r="J6" s="25">
        <v>6869.6</v>
      </c>
      <c r="K6" s="28">
        <v>27</v>
      </c>
      <c r="L6" s="28">
        <v>27</v>
      </c>
    </row>
    <row r="7" spans="1:13" x14ac:dyDescent="0.25">
      <c r="A7" s="8" t="s">
        <v>22</v>
      </c>
      <c r="B7" s="9" t="s">
        <v>23</v>
      </c>
      <c r="C7" s="10">
        <v>100000</v>
      </c>
      <c r="D7" s="10">
        <v>84766.51999999999</v>
      </c>
      <c r="E7" s="41" t="s">
        <v>40</v>
      </c>
      <c r="F7" s="41" t="s">
        <v>40</v>
      </c>
      <c r="G7" s="25">
        <f>D7</f>
        <v>84766.51999999999</v>
      </c>
      <c r="H7" s="26">
        <v>84460.06</v>
      </c>
      <c r="I7" s="27">
        <f t="shared" si="0"/>
        <v>0.99638465752752392</v>
      </c>
      <c r="J7" s="25">
        <v>306.45999999999998</v>
      </c>
      <c r="K7" s="28">
        <v>11</v>
      </c>
      <c r="L7" s="28">
        <v>11</v>
      </c>
    </row>
    <row r="8" spans="1:13" ht="24" x14ac:dyDescent="0.25">
      <c r="A8" s="8" t="s">
        <v>24</v>
      </c>
      <c r="B8" s="9" t="s">
        <v>25</v>
      </c>
      <c r="C8" s="10">
        <v>13000</v>
      </c>
      <c r="D8" s="10">
        <v>11442</v>
      </c>
      <c r="E8" s="41" t="s">
        <v>40</v>
      </c>
      <c r="F8" s="41" t="s">
        <v>40</v>
      </c>
      <c r="G8" s="25">
        <f>D8</f>
        <v>11442</v>
      </c>
      <c r="H8" s="26">
        <v>10850.13</v>
      </c>
      <c r="I8" s="27">
        <f t="shared" si="0"/>
        <v>0.94827215521761921</v>
      </c>
      <c r="J8" s="25">
        <v>591.87</v>
      </c>
      <c r="K8" s="28">
        <v>5</v>
      </c>
      <c r="L8" s="28">
        <v>5</v>
      </c>
    </row>
    <row r="9" spans="1:13" ht="36" x14ac:dyDescent="0.25">
      <c r="A9" s="8" t="s">
        <v>26</v>
      </c>
      <c r="B9" s="9" t="s">
        <v>27</v>
      </c>
      <c r="C9" s="10">
        <v>6500</v>
      </c>
      <c r="D9" s="10">
        <v>6500</v>
      </c>
      <c r="E9" s="10">
        <v>2319.1999999999998</v>
      </c>
      <c r="F9" s="10">
        <v>2319.1999999999998</v>
      </c>
      <c r="G9" s="25">
        <f t="shared" ref="G9" si="1">D9+F9</f>
        <v>8819.2000000000007</v>
      </c>
      <c r="H9" s="26">
        <v>7268.2922307556619</v>
      </c>
      <c r="I9" s="27">
        <f t="shared" si="0"/>
        <v>0.82414416622320175</v>
      </c>
      <c r="J9" s="25">
        <f>G9-H9</f>
        <v>1550.9077692443389</v>
      </c>
      <c r="K9" s="29">
        <v>1</v>
      </c>
      <c r="L9" s="29">
        <v>1</v>
      </c>
    </row>
    <row r="10" spans="1:13" x14ac:dyDescent="0.25">
      <c r="A10" s="11"/>
      <c r="B10" s="12" t="s">
        <v>28</v>
      </c>
      <c r="C10" s="13">
        <f t="shared" ref="C10:H10" si="2">SUM(C4:C9)</f>
        <v>525246</v>
      </c>
      <c r="D10" s="13">
        <f t="shared" si="2"/>
        <v>486226.49</v>
      </c>
      <c r="E10" s="13">
        <f t="shared" si="2"/>
        <v>39019.199999999997</v>
      </c>
      <c r="F10" s="13">
        <v>44427</v>
      </c>
      <c r="G10" s="30">
        <f>SUM(G4:G9)</f>
        <v>530653.64999999991</v>
      </c>
      <c r="H10" s="30">
        <f t="shared" si="2"/>
        <v>500829.45223075565</v>
      </c>
      <c r="I10" s="31">
        <f t="shared" si="0"/>
        <v>0.94379724370265938</v>
      </c>
      <c r="J10" s="30" t="s">
        <v>46</v>
      </c>
      <c r="K10" s="32">
        <f>SUM(K4:K9)</f>
        <v>117</v>
      </c>
      <c r="L10" s="32">
        <v>113</v>
      </c>
      <c r="M10" s="14"/>
    </row>
    <row r="11" spans="1:13" ht="12.6" thickBot="1" x14ac:dyDescent="0.3">
      <c r="A11" s="8"/>
      <c r="B11" s="9" t="s">
        <v>29</v>
      </c>
      <c r="C11" s="10">
        <v>4457</v>
      </c>
      <c r="D11" s="10">
        <v>4457</v>
      </c>
      <c r="E11" s="10"/>
      <c r="F11" s="10"/>
      <c r="G11" s="25">
        <v>28873.56</v>
      </c>
      <c r="H11" s="26">
        <v>18933.05</v>
      </c>
      <c r="I11" s="27" t="s">
        <v>42</v>
      </c>
      <c r="J11" s="33">
        <v>9940.51</v>
      </c>
      <c r="K11" s="34" t="s">
        <v>40</v>
      </c>
      <c r="L11" s="35" t="s">
        <v>40</v>
      </c>
      <c r="M11" s="14"/>
    </row>
    <row r="12" spans="1:13" s="19" customFormat="1" ht="12.6" thickBot="1" x14ac:dyDescent="0.3">
      <c r="A12" s="15"/>
      <c r="B12" s="16" t="s">
        <v>30</v>
      </c>
      <c r="C12" s="17">
        <f t="shared" ref="C12:H12" si="3">SUM(C10+C11)</f>
        <v>529703</v>
      </c>
      <c r="D12" s="17">
        <f t="shared" si="3"/>
        <v>490683.49</v>
      </c>
      <c r="E12" s="17">
        <f t="shared" si="3"/>
        <v>39019.199999999997</v>
      </c>
      <c r="F12" s="17">
        <f t="shared" si="3"/>
        <v>44427</v>
      </c>
      <c r="G12" s="36">
        <f t="shared" si="3"/>
        <v>559527.21</v>
      </c>
      <c r="H12" s="36">
        <f t="shared" si="3"/>
        <v>519762.50223075564</v>
      </c>
      <c r="I12" s="37">
        <f>H12/C12</f>
        <v>0.98123382769354839</v>
      </c>
      <c r="J12" s="38"/>
      <c r="K12" s="39"/>
      <c r="L12" s="40"/>
      <c r="M12" s="18"/>
    </row>
    <row r="13" spans="1:13" ht="15" customHeight="1" x14ac:dyDescent="0.25">
      <c r="B13" s="20"/>
      <c r="C13" s="21"/>
      <c r="D13" s="21"/>
      <c r="E13" s="21"/>
      <c r="F13" s="21"/>
      <c r="G13" s="21"/>
      <c r="H13" s="23"/>
      <c r="I13" s="45"/>
      <c r="J13" s="45"/>
      <c r="K13" s="45"/>
      <c r="M13" s="14"/>
    </row>
    <row r="14" spans="1:13" ht="27.6" customHeight="1" x14ac:dyDescent="0.25">
      <c r="A14" s="46" t="s">
        <v>34</v>
      </c>
      <c r="B14" s="46"/>
      <c r="C14" s="46"/>
      <c r="D14" s="46"/>
      <c r="E14" s="46"/>
      <c r="F14" s="46"/>
      <c r="G14" s="46"/>
      <c r="H14" s="46"/>
      <c r="I14" s="46"/>
      <c r="J14" s="46"/>
      <c r="K14" s="46"/>
      <c r="L14" s="46"/>
      <c r="M14" s="14"/>
    </row>
    <row r="15" spans="1:13" s="24" customFormat="1" ht="26.4" customHeight="1" x14ac:dyDescent="0.25">
      <c r="A15" s="42" t="s">
        <v>47</v>
      </c>
      <c r="B15" s="42"/>
      <c r="C15" s="42"/>
      <c r="D15" s="42"/>
      <c r="E15" s="42"/>
      <c r="F15" s="42"/>
      <c r="G15" s="42"/>
      <c r="H15" s="42"/>
      <c r="I15" s="42"/>
      <c r="J15" s="42"/>
      <c r="K15" s="42"/>
      <c r="L15" s="42"/>
    </row>
    <row r="16" spans="1:13" s="24" customFormat="1" ht="24.6" customHeight="1" x14ac:dyDescent="0.25">
      <c r="A16" s="42" t="s">
        <v>45</v>
      </c>
      <c r="B16" s="42"/>
      <c r="C16" s="42"/>
      <c r="D16" s="42"/>
      <c r="E16" s="42"/>
      <c r="F16" s="42"/>
      <c r="G16" s="42"/>
      <c r="H16" s="42"/>
      <c r="I16" s="42"/>
      <c r="J16" s="42"/>
      <c r="K16" s="42"/>
      <c r="L16" s="42"/>
    </row>
    <row r="17" spans="1:12" x14ac:dyDescent="0.25">
      <c r="A17" s="43" t="s">
        <v>33</v>
      </c>
      <c r="B17" s="43"/>
      <c r="C17" s="43"/>
      <c r="D17" s="43"/>
      <c r="E17" s="43"/>
      <c r="F17" s="43"/>
      <c r="G17" s="43"/>
      <c r="H17" s="43"/>
      <c r="I17" s="43"/>
      <c r="J17" s="43"/>
      <c r="K17" s="43"/>
      <c r="L17" s="43"/>
    </row>
  </sheetData>
  <mergeCells count="6">
    <mergeCell ref="A15:L15"/>
    <mergeCell ref="A17:L17"/>
    <mergeCell ref="A1:K1"/>
    <mergeCell ref="I13:K13"/>
    <mergeCell ref="A14:L14"/>
    <mergeCell ref="A16:L16"/>
  </mergeCells>
  <printOptions gridLines="1"/>
  <pageMargins left="0.51181102362204722" right="0.51181102362204722" top="0.55118110236220474" bottom="0.55118110236220474" header="0.31496062992125984" footer="0.31496062992125984"/>
  <pageSetup paperSize="9" orientation="landscape" r:id="rId1"/>
  <headerFooter>
    <oddHeader xml:space="preserve">&amp;RPielikums Nr.2 Zivju fonda  padomes 15.01.2015. sēdes protokolam Nr.161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stāvoklis_20_11_2014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Abele</dc:creator>
  <cp:lastModifiedBy>Janis Abele</cp:lastModifiedBy>
  <cp:lastPrinted>2015-01-16T07:12:01Z</cp:lastPrinted>
  <dcterms:created xsi:type="dcterms:W3CDTF">2014-09-03T12:19:03Z</dcterms:created>
  <dcterms:modified xsi:type="dcterms:W3CDTF">2015-01-16T07:12:19Z</dcterms:modified>
</cp:coreProperties>
</file>